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5" yWindow="-15" windowWidth="19050" windowHeight="11595" activeTab="1"/>
  </bookViews>
  <sheets>
    <sheet name="briefs" sheetId="3" r:id="rId1"/>
    <sheet name="main" sheetId="1" r:id="rId2"/>
    <sheet name="tests" sheetId="4" r:id="rId3"/>
  </sheets>
  <calcPr calcId="125725"/>
</workbook>
</file>

<file path=xl/calcChain.xml><?xml version="1.0" encoding="utf-8"?>
<calcChain xmlns="http://schemas.openxmlformats.org/spreadsheetml/2006/main">
  <c r="K49" i="1"/>
  <c r="K48"/>
  <c r="K47"/>
  <c r="K46"/>
  <c r="K45"/>
  <c r="K44"/>
  <c r="K43"/>
  <c r="K42"/>
  <c r="K41"/>
  <c r="K40"/>
  <c r="K39"/>
  <c r="K38"/>
  <c r="K37"/>
  <c r="K36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2"/>
  <c r="K11"/>
  <c r="K10"/>
  <c r="K9"/>
  <c r="K8"/>
  <c r="K7"/>
  <c r="K6"/>
  <c r="K5"/>
  <c r="K4"/>
  <c r="K3"/>
  <c r="K2"/>
  <c r="H49"/>
  <c r="H48"/>
  <c r="H47"/>
  <c r="H46"/>
  <c r="H45"/>
  <c r="H44"/>
  <c r="H43"/>
  <c r="H42"/>
  <c r="H41"/>
  <c r="H40"/>
  <c r="H39"/>
  <c r="H38"/>
  <c r="H37"/>
  <c r="H36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5"/>
  <c r="H14"/>
  <c r="H12"/>
  <c r="H11"/>
  <c r="H10"/>
  <c r="H9"/>
  <c r="H8"/>
  <c r="H7"/>
  <c r="H6"/>
  <c r="H5"/>
  <c r="H4"/>
  <c r="H3"/>
  <c r="H2"/>
  <c r="H49" i="3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G49" i="1"/>
  <c r="G48"/>
  <c r="G47"/>
  <c r="G46"/>
  <c r="G45"/>
  <c r="G44"/>
  <c r="G43"/>
  <c r="G42"/>
  <c r="G41"/>
  <c r="G40"/>
  <c r="G39"/>
  <c r="G38"/>
  <c r="G37"/>
  <c r="G36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2"/>
  <c r="G11"/>
  <c r="G10"/>
  <c r="G9"/>
  <c r="G8"/>
  <c r="G7"/>
  <c r="G6"/>
  <c r="G5"/>
  <c r="G4"/>
  <c r="G3"/>
  <c r="G2"/>
  <c r="F4"/>
  <c r="F3"/>
  <c r="F2"/>
  <c r="F49"/>
  <c r="F48"/>
  <c r="F47"/>
  <c r="F46"/>
  <c r="F45"/>
  <c r="F44"/>
  <c r="F43"/>
  <c r="F42"/>
  <c r="F41"/>
  <c r="F40"/>
  <c r="F39"/>
  <c r="F38"/>
  <c r="F37"/>
  <c r="F36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2"/>
  <c r="F11"/>
  <c r="F10"/>
  <c r="F9"/>
  <c r="F8"/>
  <c r="F7"/>
  <c r="F6"/>
  <c r="F5"/>
  <c r="E49"/>
  <c r="E48"/>
  <c r="E47"/>
  <c r="E46"/>
  <c r="E45"/>
  <c r="E44"/>
  <c r="E43"/>
  <c r="E42"/>
  <c r="E41"/>
  <c r="E40"/>
  <c r="E39"/>
  <c r="E38"/>
  <c r="E37"/>
  <c r="E36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2"/>
  <c r="E11"/>
  <c r="E10"/>
  <c r="E9"/>
  <c r="E8"/>
  <c r="E7"/>
  <c r="E6"/>
  <c r="E5"/>
  <c r="E4"/>
  <c r="E3"/>
  <c r="E2"/>
  <c r="D49"/>
  <c r="D48"/>
  <c r="D47"/>
  <c r="D46"/>
  <c r="D45"/>
  <c r="D44"/>
  <c r="D43"/>
  <c r="D42"/>
  <c r="D41"/>
  <c r="D40"/>
  <c r="D39"/>
  <c r="D38"/>
  <c r="D37"/>
  <c r="D36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2"/>
  <c r="D11"/>
  <c r="D10"/>
  <c r="D9"/>
  <c r="D8"/>
  <c r="D7"/>
  <c r="D6"/>
  <c r="D5"/>
  <c r="D4"/>
  <c r="D3"/>
  <c r="D2"/>
  <c r="C5"/>
  <c r="I5" s="1"/>
  <c r="L5" s="1"/>
  <c r="C49"/>
  <c r="I49" s="1"/>
  <c r="L49" s="1"/>
  <c r="C48"/>
  <c r="I48" s="1"/>
  <c r="L48" s="1"/>
  <c r="C47"/>
  <c r="I47" s="1"/>
  <c r="C46"/>
  <c r="I46" s="1"/>
  <c r="L46" s="1"/>
  <c r="C45"/>
  <c r="I45" s="1"/>
  <c r="L45" s="1"/>
  <c r="C44"/>
  <c r="I44" s="1"/>
  <c r="L44" s="1"/>
  <c r="C43"/>
  <c r="I43" s="1"/>
  <c r="L43" s="1"/>
  <c r="C42"/>
  <c r="I42" s="1"/>
  <c r="L42" s="1"/>
  <c r="C41"/>
  <c r="I41" s="1"/>
  <c r="L41" s="1"/>
  <c r="C40"/>
  <c r="I40" s="1"/>
  <c r="L40" s="1"/>
  <c r="C39"/>
  <c r="I39" s="1"/>
  <c r="L39" s="1"/>
  <c r="C38"/>
  <c r="I38" s="1"/>
  <c r="L38" s="1"/>
  <c r="C37"/>
  <c r="I37" s="1"/>
  <c r="L37" s="1"/>
  <c r="C36"/>
  <c r="I36" s="1"/>
  <c r="L36" s="1"/>
  <c r="C34"/>
  <c r="I34" s="1"/>
  <c r="L34" s="1"/>
  <c r="C33"/>
  <c r="I33" s="1"/>
  <c r="L33" s="1"/>
  <c r="C32"/>
  <c r="I32" s="1"/>
  <c r="L32" s="1"/>
  <c r="C31"/>
  <c r="I31" s="1"/>
  <c r="L31" s="1"/>
  <c r="C30"/>
  <c r="I30" s="1"/>
  <c r="L30" s="1"/>
  <c r="C29"/>
  <c r="I29" s="1"/>
  <c r="L29" s="1"/>
  <c r="C28"/>
  <c r="I28" s="1"/>
  <c r="L28" s="1"/>
  <c r="C27"/>
  <c r="I27" s="1"/>
  <c r="L27" s="1"/>
  <c r="C26"/>
  <c r="I26" s="1"/>
  <c r="L26" s="1"/>
  <c r="C25"/>
  <c r="I25" s="1"/>
  <c r="L25" s="1"/>
  <c r="C24"/>
  <c r="I24" s="1"/>
  <c r="L24" s="1"/>
  <c r="C23"/>
  <c r="I23" s="1"/>
  <c r="L23" s="1"/>
  <c r="C22"/>
  <c r="I22" s="1"/>
  <c r="L22" s="1"/>
  <c r="C21"/>
  <c r="I21" s="1"/>
  <c r="L21" s="1"/>
  <c r="C20"/>
  <c r="I20" s="1"/>
  <c r="L20" s="1"/>
  <c r="C19"/>
  <c r="I19" s="1"/>
  <c r="L19" s="1"/>
  <c r="C18"/>
  <c r="I18" s="1"/>
  <c r="L18" s="1"/>
  <c r="C17"/>
  <c r="I17" s="1"/>
  <c r="L17" s="1"/>
  <c r="C16"/>
  <c r="I16" s="1"/>
  <c r="L16" s="1"/>
  <c r="C15"/>
  <c r="I15" s="1"/>
  <c r="L15" s="1"/>
  <c r="C14"/>
  <c r="I14" s="1"/>
  <c r="L14" s="1"/>
  <c r="C13"/>
  <c r="C12"/>
  <c r="I12" s="1"/>
  <c r="L12" s="1"/>
  <c r="C11"/>
  <c r="I11" s="1"/>
  <c r="L11" s="1"/>
  <c r="C10"/>
  <c r="I10" s="1"/>
  <c r="L10" s="1"/>
  <c r="C9"/>
  <c r="I9" s="1"/>
  <c r="L9" s="1"/>
  <c r="C8"/>
  <c r="I8" s="1"/>
  <c r="L8" s="1"/>
  <c r="C7"/>
  <c r="I7" s="1"/>
  <c r="L7" s="1"/>
  <c r="C6"/>
  <c r="I6" s="1"/>
  <c r="L6" s="1"/>
  <c r="C4"/>
  <c r="I4" s="1"/>
  <c r="L4" s="1"/>
  <c r="C3"/>
  <c r="I3" s="1"/>
  <c r="L3" s="1"/>
  <c r="C2"/>
  <c r="I2" s="1"/>
  <c r="L2" s="1"/>
  <c r="J49"/>
  <c r="J48"/>
  <c r="J47"/>
  <c r="J46"/>
  <c r="J45"/>
  <c r="J44"/>
  <c r="J43"/>
  <c r="J42"/>
  <c r="J41"/>
  <c r="J40"/>
  <c r="J39"/>
  <c r="J38"/>
  <c r="J37"/>
  <c r="J36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2"/>
  <c r="J11"/>
  <c r="J10"/>
  <c r="J9"/>
  <c r="J8"/>
  <c r="J7"/>
  <c r="J6"/>
  <c r="J5"/>
  <c r="J4"/>
  <c r="J3"/>
  <c r="J2"/>
  <c r="L47" l="1"/>
</calcChain>
</file>

<file path=xl/sharedStrings.xml><?xml version="1.0" encoding="utf-8"?>
<sst xmlns="http://schemas.openxmlformats.org/spreadsheetml/2006/main" count="217" uniqueCount="71">
  <si>
    <t>ID</t>
  </si>
  <si>
    <t>Grade</t>
  </si>
  <si>
    <t>Semester Avg*</t>
  </si>
  <si>
    <t>AVG</t>
  </si>
  <si>
    <t>T1</t>
  </si>
  <si>
    <t>T2</t>
  </si>
  <si>
    <t>T3</t>
  </si>
  <si>
    <t>T4</t>
  </si>
  <si>
    <t>T5</t>
  </si>
  <si>
    <t>T6</t>
  </si>
  <si>
    <t>T1-6 Avg.</t>
  </si>
  <si>
    <t>T7</t>
  </si>
  <si>
    <t>Map</t>
  </si>
  <si>
    <t>Brief 1</t>
  </si>
  <si>
    <t>Brief 2</t>
  </si>
  <si>
    <t>Brief 3</t>
  </si>
  <si>
    <t>***-**-1479</t>
  </si>
  <si>
    <t>***-**-1423</t>
  </si>
  <si>
    <t>***-**-0575</t>
  </si>
  <si>
    <t>***-**-2693</t>
  </si>
  <si>
    <t>***-**-3213</t>
  </si>
  <si>
    <t>***-**-4634</t>
  </si>
  <si>
    <t>***-**-9170</t>
  </si>
  <si>
    <t>***-**-3717</t>
  </si>
  <si>
    <t>***-**-8997</t>
  </si>
  <si>
    <t>***-**-5276</t>
  </si>
  <si>
    <t>***-**-9278</t>
  </si>
  <si>
    <t>***-**-6596</t>
  </si>
  <si>
    <t>***-**-0308</t>
  </si>
  <si>
    <t>***-**-4854</t>
  </si>
  <si>
    <t>***-**-4574</t>
  </si>
  <si>
    <t>***-**-6361</t>
  </si>
  <si>
    <t>***-**-4074</t>
  </si>
  <si>
    <t>***-**-0623</t>
  </si>
  <si>
    <t>***-**-4497</t>
  </si>
  <si>
    <t>***-**-9178</t>
  </si>
  <si>
    <t>***-**-3869</t>
  </si>
  <si>
    <t>***-**-5514</t>
  </si>
  <si>
    <t>***-**-9805</t>
  </si>
  <si>
    <t>***-**-6258</t>
  </si>
  <si>
    <t>***-**-9067</t>
  </si>
  <si>
    <t>***-**-0653</t>
  </si>
  <si>
    <t>***-**-5559</t>
  </si>
  <si>
    <t>***-**-2164</t>
  </si>
  <si>
    <t>***-**-2911</t>
  </si>
  <si>
    <t>***-**-3945</t>
  </si>
  <si>
    <t>***-**-5233</t>
  </si>
  <si>
    <t>***-**-5258</t>
  </si>
  <si>
    <t>***-**-4971</t>
  </si>
  <si>
    <t>***-**-5669</t>
  </si>
  <si>
    <t>***-**-5701</t>
  </si>
  <si>
    <t>***-**-5946</t>
  </si>
  <si>
    <t>***-**-9201</t>
  </si>
  <si>
    <t>***-**-1493</t>
  </si>
  <si>
    <t>***-**-7906</t>
  </si>
  <si>
    <t>***-**-6198</t>
  </si>
  <si>
    <t>***-**-6784</t>
  </si>
  <si>
    <t>***-**-8236</t>
  </si>
  <si>
    <t>***-**-7907</t>
  </si>
  <si>
    <t>***-**-0709</t>
  </si>
  <si>
    <t>***-**-8651</t>
  </si>
  <si>
    <t>***-**-5326</t>
  </si>
  <si>
    <t>***-**-2872</t>
  </si>
  <si>
    <t>***-**-7190</t>
  </si>
  <si>
    <t>Immigration Extra</t>
  </si>
  <si>
    <t>Map/Brief Avg</t>
  </si>
  <si>
    <t>A</t>
  </si>
  <si>
    <t>B</t>
  </si>
  <si>
    <t>C</t>
  </si>
  <si>
    <t>F</t>
  </si>
  <si>
    <t>D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</si>
</sst>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0" fillId="0" borderId="4" xfId="0" applyBorder="1"/>
    <xf numFmtId="0" fontId="1" fillId="0" borderId="7" xfId="0" applyFont="1" applyBorder="1"/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4" fillId="2" borderId="0" xfId="1" applyNumberFormat="1" applyFont="1" applyAlignment="1">
      <alignment horizontal="center"/>
    </xf>
    <xf numFmtId="0" fontId="1" fillId="0" borderId="0" xfId="0" applyFont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zoomScaleNormal="100" workbookViewId="0">
      <pane xSplit="2" topLeftCell="C1" activePane="topRight" state="frozen"/>
      <selection pane="topRight" sqref="A1:A1048576"/>
    </sheetView>
  </sheetViews>
  <sheetFormatPr defaultRowHeight="12.75"/>
  <cols>
    <col min="1" max="1" width="28.28515625" customWidth="1"/>
    <col min="2" max="2" width="20.5703125" style="1" customWidth="1"/>
    <col min="3" max="6" width="9.140625" style="2"/>
    <col min="7" max="7" width="9.140625" style="1"/>
    <col min="8" max="8" width="9.140625" style="2"/>
  </cols>
  <sheetData>
    <row r="1" spans="1:8" s="9" customFormat="1" ht="14.25" thickTop="1" thickBot="1">
      <c r="B1" s="13" t="s">
        <v>0</v>
      </c>
      <c r="C1" s="4" t="s">
        <v>12</v>
      </c>
      <c r="D1" s="4" t="s">
        <v>13</v>
      </c>
      <c r="E1" s="4" t="s">
        <v>14</v>
      </c>
      <c r="F1" s="4" t="s">
        <v>15</v>
      </c>
      <c r="H1" s="4" t="s">
        <v>3</v>
      </c>
    </row>
    <row r="2" spans="1:8" ht="13.5" thickTop="1">
      <c r="A2" s="8"/>
      <c r="B2" s="10" t="s">
        <v>16</v>
      </c>
      <c r="C2" s="2">
        <v>1</v>
      </c>
      <c r="D2" s="2">
        <v>1</v>
      </c>
      <c r="E2" s="2">
        <v>1</v>
      </c>
      <c r="F2" s="2">
        <v>1</v>
      </c>
      <c r="G2" s="5"/>
      <c r="H2" s="2">
        <f>100*SUM(C2:G2)/4</f>
        <v>100</v>
      </c>
    </row>
    <row r="3" spans="1:8">
      <c r="A3" s="8"/>
      <c r="B3" s="10" t="s">
        <v>17</v>
      </c>
      <c r="C3" s="2">
        <v>1</v>
      </c>
      <c r="D3" s="2">
        <v>1</v>
      </c>
      <c r="E3" s="2">
        <v>1</v>
      </c>
      <c r="F3" s="2">
        <v>1</v>
      </c>
      <c r="G3" s="5"/>
      <c r="H3" s="2">
        <f t="shared" ref="H3:H49" si="0">100*SUM(C3:G3)/4</f>
        <v>100</v>
      </c>
    </row>
    <row r="4" spans="1:8">
      <c r="A4" s="8"/>
      <c r="B4" s="10" t="s">
        <v>18</v>
      </c>
      <c r="C4" s="2">
        <v>1</v>
      </c>
      <c r="D4" s="2">
        <v>1</v>
      </c>
      <c r="E4" s="2">
        <v>0</v>
      </c>
      <c r="F4" s="2">
        <v>1</v>
      </c>
      <c r="G4" s="5"/>
      <c r="H4" s="2">
        <f t="shared" si="0"/>
        <v>75</v>
      </c>
    </row>
    <row r="5" spans="1:8">
      <c r="A5" s="8"/>
      <c r="B5" s="10" t="s">
        <v>19</v>
      </c>
      <c r="C5" s="2">
        <v>1</v>
      </c>
      <c r="D5" s="2">
        <v>1</v>
      </c>
      <c r="E5" s="2">
        <v>0</v>
      </c>
      <c r="F5" s="2">
        <v>1</v>
      </c>
      <c r="G5" s="5"/>
      <c r="H5" s="2">
        <f t="shared" si="0"/>
        <v>75</v>
      </c>
    </row>
    <row r="6" spans="1:8">
      <c r="A6" s="8"/>
      <c r="B6" s="10" t="s">
        <v>20</v>
      </c>
      <c r="C6" s="2">
        <v>1</v>
      </c>
      <c r="D6" s="2">
        <v>1</v>
      </c>
      <c r="E6" s="2">
        <v>1</v>
      </c>
      <c r="F6" s="2">
        <v>1</v>
      </c>
      <c r="G6" s="5"/>
      <c r="H6" s="2">
        <f t="shared" si="0"/>
        <v>100</v>
      </c>
    </row>
    <row r="7" spans="1:8">
      <c r="A7" s="8"/>
      <c r="B7" s="10" t="s">
        <v>21</v>
      </c>
      <c r="C7" s="2">
        <v>1</v>
      </c>
      <c r="D7" s="2">
        <v>1</v>
      </c>
      <c r="E7" s="2">
        <v>1</v>
      </c>
      <c r="F7" s="2">
        <v>1</v>
      </c>
      <c r="G7" s="5"/>
      <c r="H7" s="2">
        <f t="shared" si="0"/>
        <v>100</v>
      </c>
    </row>
    <row r="8" spans="1:8">
      <c r="A8" s="8"/>
      <c r="B8" s="10" t="s">
        <v>22</v>
      </c>
      <c r="C8" s="2">
        <v>1</v>
      </c>
      <c r="D8" s="2">
        <v>1</v>
      </c>
      <c r="E8" s="2">
        <v>1</v>
      </c>
      <c r="F8" s="2">
        <v>1</v>
      </c>
      <c r="G8" s="5"/>
      <c r="H8" s="2">
        <f t="shared" si="0"/>
        <v>100</v>
      </c>
    </row>
    <row r="9" spans="1:8">
      <c r="A9" s="8"/>
      <c r="B9" s="10" t="s">
        <v>23</v>
      </c>
      <c r="C9" s="2">
        <v>1</v>
      </c>
      <c r="D9" s="2">
        <v>1</v>
      </c>
      <c r="E9" s="2">
        <v>1</v>
      </c>
      <c r="F9" s="2">
        <v>1</v>
      </c>
      <c r="G9" s="5"/>
      <c r="H9" s="2">
        <f t="shared" si="0"/>
        <v>100</v>
      </c>
    </row>
    <row r="10" spans="1:8">
      <c r="A10" s="8"/>
      <c r="B10" s="10" t="s">
        <v>24</v>
      </c>
      <c r="C10" s="2">
        <v>1</v>
      </c>
      <c r="D10" s="2">
        <v>1</v>
      </c>
      <c r="E10" s="2">
        <v>1</v>
      </c>
      <c r="F10" s="2">
        <v>1</v>
      </c>
      <c r="G10" s="5"/>
      <c r="H10" s="2">
        <f t="shared" si="0"/>
        <v>100</v>
      </c>
    </row>
    <row r="11" spans="1:8">
      <c r="A11" s="8"/>
      <c r="B11" s="10" t="s">
        <v>25</v>
      </c>
      <c r="C11" s="2">
        <v>1</v>
      </c>
      <c r="D11" s="2">
        <v>1</v>
      </c>
      <c r="E11" s="2">
        <v>1</v>
      </c>
      <c r="F11" s="2">
        <v>1</v>
      </c>
      <c r="G11" s="5"/>
      <c r="H11" s="2">
        <f t="shared" si="0"/>
        <v>100</v>
      </c>
    </row>
    <row r="12" spans="1:8">
      <c r="A12" s="8"/>
      <c r="B12" s="10" t="s">
        <v>26</v>
      </c>
      <c r="C12" s="2">
        <v>1</v>
      </c>
      <c r="D12" s="2">
        <v>1</v>
      </c>
      <c r="E12" s="2">
        <v>0</v>
      </c>
      <c r="F12" s="2">
        <v>1</v>
      </c>
      <c r="G12" s="5"/>
      <c r="H12" s="2">
        <f t="shared" si="0"/>
        <v>75</v>
      </c>
    </row>
    <row r="13" spans="1:8">
      <c r="A13" s="8"/>
      <c r="B13" s="10" t="s">
        <v>27</v>
      </c>
      <c r="C13" s="2">
        <v>0.5</v>
      </c>
      <c r="D13" s="2">
        <v>0</v>
      </c>
      <c r="E13" s="2">
        <v>0</v>
      </c>
      <c r="F13" s="2">
        <v>0</v>
      </c>
      <c r="G13" s="5"/>
      <c r="H13" s="2">
        <f t="shared" si="0"/>
        <v>12.5</v>
      </c>
    </row>
    <row r="14" spans="1:8" ht="13.5" customHeight="1">
      <c r="A14" s="8"/>
      <c r="B14" s="10" t="s">
        <v>28</v>
      </c>
      <c r="C14" s="2">
        <v>1</v>
      </c>
      <c r="D14" s="2">
        <v>1</v>
      </c>
      <c r="E14" s="2">
        <v>1</v>
      </c>
      <c r="F14" s="2">
        <v>1</v>
      </c>
      <c r="G14" s="5"/>
      <c r="H14" s="2">
        <f t="shared" si="0"/>
        <v>100</v>
      </c>
    </row>
    <row r="15" spans="1:8">
      <c r="A15" s="8"/>
      <c r="B15" s="10" t="s">
        <v>29</v>
      </c>
      <c r="C15" s="2">
        <v>1</v>
      </c>
      <c r="D15" s="2">
        <v>1</v>
      </c>
      <c r="E15" s="2">
        <v>1</v>
      </c>
      <c r="F15" s="2">
        <v>1</v>
      </c>
      <c r="G15" s="5"/>
      <c r="H15" s="2">
        <f t="shared" si="0"/>
        <v>100</v>
      </c>
    </row>
    <row r="16" spans="1:8">
      <c r="A16" s="8"/>
      <c r="B16" s="10" t="s">
        <v>30</v>
      </c>
      <c r="C16" s="2">
        <v>1</v>
      </c>
      <c r="D16" s="2">
        <v>1</v>
      </c>
      <c r="E16" s="2">
        <v>0</v>
      </c>
      <c r="F16" s="2">
        <v>0</v>
      </c>
      <c r="G16" s="5"/>
      <c r="H16" s="2">
        <f t="shared" si="0"/>
        <v>50</v>
      </c>
    </row>
    <row r="17" spans="1:8">
      <c r="A17" s="8"/>
      <c r="B17" s="10" t="s">
        <v>31</v>
      </c>
      <c r="C17" s="2">
        <v>1</v>
      </c>
      <c r="D17" s="2">
        <v>0</v>
      </c>
      <c r="E17" s="2">
        <v>0</v>
      </c>
      <c r="F17" s="2">
        <v>0.5</v>
      </c>
      <c r="G17" s="5"/>
      <c r="H17" s="2">
        <f t="shared" si="0"/>
        <v>37.5</v>
      </c>
    </row>
    <row r="18" spans="1:8">
      <c r="A18" s="8"/>
      <c r="B18" s="10" t="s">
        <v>32</v>
      </c>
      <c r="C18" s="2">
        <v>1</v>
      </c>
      <c r="D18" s="2">
        <v>1</v>
      </c>
      <c r="E18" s="2">
        <v>1</v>
      </c>
      <c r="F18" s="2">
        <v>1</v>
      </c>
      <c r="G18" s="5"/>
      <c r="H18" s="2">
        <f t="shared" si="0"/>
        <v>100</v>
      </c>
    </row>
    <row r="19" spans="1:8">
      <c r="A19" s="8"/>
      <c r="B19" s="10" t="s">
        <v>33</v>
      </c>
      <c r="C19" s="2">
        <v>1</v>
      </c>
      <c r="D19" s="2">
        <v>1</v>
      </c>
      <c r="E19" s="2">
        <v>1</v>
      </c>
      <c r="F19" s="2">
        <v>1</v>
      </c>
      <c r="G19" s="5"/>
      <c r="H19" s="2">
        <f t="shared" si="0"/>
        <v>100</v>
      </c>
    </row>
    <row r="20" spans="1:8">
      <c r="A20" s="8"/>
      <c r="B20" s="10" t="s">
        <v>34</v>
      </c>
      <c r="C20" s="2">
        <v>1</v>
      </c>
      <c r="D20" s="2">
        <v>1</v>
      </c>
      <c r="E20" s="2">
        <v>1</v>
      </c>
      <c r="F20" s="2">
        <v>1</v>
      </c>
      <c r="G20" s="5"/>
      <c r="H20" s="2">
        <f t="shared" si="0"/>
        <v>100</v>
      </c>
    </row>
    <row r="21" spans="1:8">
      <c r="A21" s="8"/>
      <c r="B21" s="10" t="s">
        <v>35</v>
      </c>
      <c r="C21" s="2">
        <v>0</v>
      </c>
      <c r="D21" s="2">
        <v>0</v>
      </c>
      <c r="E21" s="2">
        <v>0</v>
      </c>
      <c r="F21" s="2">
        <v>0</v>
      </c>
      <c r="G21" s="5"/>
      <c r="H21" s="2">
        <f t="shared" si="0"/>
        <v>0</v>
      </c>
    </row>
    <row r="22" spans="1:8">
      <c r="A22" s="8"/>
      <c r="B22" s="10" t="s">
        <v>36</v>
      </c>
      <c r="C22" s="2">
        <v>1</v>
      </c>
      <c r="D22" s="6">
        <v>0</v>
      </c>
      <c r="E22" s="2">
        <v>1</v>
      </c>
      <c r="F22" s="2">
        <v>0</v>
      </c>
      <c r="G22" s="5"/>
      <c r="H22" s="2">
        <f t="shared" si="0"/>
        <v>50</v>
      </c>
    </row>
    <row r="23" spans="1:8">
      <c r="A23" s="8"/>
      <c r="B23" s="10" t="s">
        <v>37</v>
      </c>
      <c r="C23" s="2">
        <v>1</v>
      </c>
      <c r="D23" s="2">
        <v>0</v>
      </c>
      <c r="E23" s="2">
        <v>0</v>
      </c>
      <c r="F23" s="2">
        <v>1</v>
      </c>
      <c r="G23" s="5"/>
      <c r="H23" s="2">
        <f t="shared" si="0"/>
        <v>50</v>
      </c>
    </row>
    <row r="24" spans="1:8">
      <c r="A24" s="8"/>
      <c r="B24" s="10" t="s">
        <v>38</v>
      </c>
      <c r="C24" s="2">
        <v>1</v>
      </c>
      <c r="D24" s="2">
        <v>1</v>
      </c>
      <c r="E24" s="2">
        <v>1</v>
      </c>
      <c r="F24" s="2">
        <v>1</v>
      </c>
      <c r="G24" s="5"/>
      <c r="H24" s="2">
        <f t="shared" si="0"/>
        <v>100</v>
      </c>
    </row>
    <row r="25" spans="1:8">
      <c r="A25" s="8"/>
      <c r="B25" s="10" t="s">
        <v>39</v>
      </c>
      <c r="C25" s="2">
        <v>1</v>
      </c>
      <c r="D25" s="2">
        <v>0</v>
      </c>
      <c r="E25" s="2">
        <v>0</v>
      </c>
      <c r="F25" s="2">
        <v>1</v>
      </c>
      <c r="G25" s="5"/>
      <c r="H25" s="2">
        <f t="shared" si="0"/>
        <v>50</v>
      </c>
    </row>
    <row r="26" spans="1:8">
      <c r="A26" s="8"/>
      <c r="B26" s="10" t="s">
        <v>40</v>
      </c>
      <c r="C26" s="2">
        <v>1</v>
      </c>
      <c r="D26" s="2">
        <v>1</v>
      </c>
      <c r="E26" s="2">
        <v>1</v>
      </c>
      <c r="F26" s="2">
        <v>1</v>
      </c>
      <c r="G26" s="5"/>
      <c r="H26" s="2">
        <f t="shared" si="0"/>
        <v>100</v>
      </c>
    </row>
    <row r="27" spans="1:8">
      <c r="A27" s="8"/>
      <c r="B27" s="10" t="s">
        <v>41</v>
      </c>
      <c r="C27" s="2">
        <v>1</v>
      </c>
      <c r="D27" s="2">
        <v>1</v>
      </c>
      <c r="E27" s="2">
        <v>0</v>
      </c>
      <c r="F27" s="2">
        <v>1</v>
      </c>
      <c r="G27" s="5"/>
      <c r="H27" s="2">
        <f t="shared" si="0"/>
        <v>75</v>
      </c>
    </row>
    <row r="28" spans="1:8">
      <c r="A28" s="8"/>
      <c r="B28" s="10" t="s">
        <v>42</v>
      </c>
      <c r="C28" s="2">
        <v>1</v>
      </c>
      <c r="D28" s="2">
        <v>1</v>
      </c>
      <c r="E28" s="2">
        <v>1</v>
      </c>
      <c r="F28" s="2">
        <v>1</v>
      </c>
      <c r="G28" s="5"/>
      <c r="H28" s="2">
        <f t="shared" si="0"/>
        <v>100</v>
      </c>
    </row>
    <row r="29" spans="1:8">
      <c r="A29" s="8"/>
      <c r="B29" s="10" t="s">
        <v>43</v>
      </c>
      <c r="C29" s="2">
        <v>1</v>
      </c>
      <c r="D29" s="2">
        <v>1</v>
      </c>
      <c r="E29" s="2">
        <v>0</v>
      </c>
      <c r="F29" s="2">
        <v>1</v>
      </c>
      <c r="G29" s="5"/>
      <c r="H29" s="2">
        <f t="shared" si="0"/>
        <v>75</v>
      </c>
    </row>
    <row r="30" spans="1:8">
      <c r="A30" s="8"/>
      <c r="B30" s="10" t="s">
        <v>44</v>
      </c>
      <c r="C30" s="2">
        <v>1</v>
      </c>
      <c r="D30" s="2">
        <v>1</v>
      </c>
      <c r="E30" s="2">
        <v>1</v>
      </c>
      <c r="F30" s="2">
        <v>1</v>
      </c>
      <c r="G30" s="5"/>
      <c r="H30" s="2">
        <f t="shared" si="0"/>
        <v>100</v>
      </c>
    </row>
    <row r="31" spans="1:8">
      <c r="A31" s="8"/>
      <c r="B31" s="10" t="s">
        <v>45</v>
      </c>
      <c r="C31" s="2">
        <v>1</v>
      </c>
      <c r="D31" s="2">
        <v>1</v>
      </c>
      <c r="E31" s="2">
        <v>1</v>
      </c>
      <c r="F31" s="2">
        <v>1</v>
      </c>
      <c r="G31" s="5"/>
      <c r="H31" s="2">
        <f t="shared" si="0"/>
        <v>100</v>
      </c>
    </row>
    <row r="32" spans="1:8">
      <c r="A32" s="8"/>
      <c r="B32" s="10" t="s">
        <v>46</v>
      </c>
      <c r="C32" s="2">
        <v>1</v>
      </c>
      <c r="D32" s="2">
        <v>1</v>
      </c>
      <c r="E32" s="2">
        <v>1</v>
      </c>
      <c r="F32" s="2">
        <v>1</v>
      </c>
      <c r="G32" s="5"/>
      <c r="H32" s="2">
        <f t="shared" si="0"/>
        <v>100</v>
      </c>
    </row>
    <row r="33" spans="1:8">
      <c r="A33" s="8"/>
      <c r="B33" s="10" t="s">
        <v>47</v>
      </c>
      <c r="C33" s="2">
        <v>1</v>
      </c>
      <c r="D33" s="2">
        <v>1</v>
      </c>
      <c r="E33" s="2">
        <v>1</v>
      </c>
      <c r="F33" s="2">
        <v>1</v>
      </c>
      <c r="G33" s="5"/>
      <c r="H33" s="2">
        <f t="shared" si="0"/>
        <v>100</v>
      </c>
    </row>
    <row r="34" spans="1:8" ht="12.75" customHeight="1">
      <c r="A34" s="8"/>
      <c r="B34" s="10" t="s">
        <v>48</v>
      </c>
      <c r="C34" s="2">
        <v>1</v>
      </c>
      <c r="D34" s="2">
        <v>1</v>
      </c>
      <c r="E34" s="2">
        <v>1</v>
      </c>
      <c r="F34" s="2">
        <v>1</v>
      </c>
      <c r="G34" s="5"/>
      <c r="H34" s="2">
        <f t="shared" si="0"/>
        <v>100</v>
      </c>
    </row>
    <row r="35" spans="1:8">
      <c r="A35" s="8"/>
      <c r="B35" s="10" t="s">
        <v>49</v>
      </c>
      <c r="C35" s="2">
        <v>0</v>
      </c>
      <c r="D35" s="2">
        <v>0</v>
      </c>
      <c r="E35" s="2">
        <v>0</v>
      </c>
      <c r="F35" s="2">
        <v>0</v>
      </c>
      <c r="G35" s="5"/>
      <c r="H35" s="2">
        <f t="shared" si="0"/>
        <v>0</v>
      </c>
    </row>
    <row r="36" spans="1:8">
      <c r="A36" s="8"/>
      <c r="B36" s="10" t="s">
        <v>50</v>
      </c>
      <c r="C36" s="2">
        <v>1</v>
      </c>
      <c r="D36" s="2">
        <v>1</v>
      </c>
      <c r="E36" s="2">
        <v>0</v>
      </c>
      <c r="F36" s="2">
        <v>1</v>
      </c>
      <c r="G36" s="5"/>
      <c r="H36" s="2">
        <f t="shared" si="0"/>
        <v>75</v>
      </c>
    </row>
    <row r="37" spans="1:8">
      <c r="A37" s="8"/>
      <c r="B37" s="10" t="s">
        <v>51</v>
      </c>
      <c r="C37" s="2">
        <v>1</v>
      </c>
      <c r="D37" s="2">
        <v>1</v>
      </c>
      <c r="E37" s="2">
        <v>1</v>
      </c>
      <c r="F37" s="2">
        <v>1</v>
      </c>
      <c r="G37" s="5"/>
      <c r="H37" s="2">
        <f t="shared" si="0"/>
        <v>100</v>
      </c>
    </row>
    <row r="38" spans="1:8">
      <c r="A38" s="8"/>
      <c r="B38" s="10" t="s">
        <v>52</v>
      </c>
      <c r="C38" s="2">
        <v>1</v>
      </c>
      <c r="D38" s="2">
        <v>1</v>
      </c>
      <c r="E38" s="2">
        <v>1</v>
      </c>
      <c r="F38" s="2">
        <v>1</v>
      </c>
      <c r="G38" s="5"/>
      <c r="H38" s="2">
        <f t="shared" si="0"/>
        <v>100</v>
      </c>
    </row>
    <row r="39" spans="1:8">
      <c r="A39" s="8"/>
      <c r="B39" s="10" t="s">
        <v>53</v>
      </c>
      <c r="C39" s="2">
        <v>1</v>
      </c>
      <c r="D39" s="2">
        <v>1</v>
      </c>
      <c r="E39" s="2">
        <v>0</v>
      </c>
      <c r="F39" s="2">
        <v>1</v>
      </c>
      <c r="G39" s="5"/>
      <c r="H39" s="2">
        <f t="shared" si="0"/>
        <v>75</v>
      </c>
    </row>
    <row r="40" spans="1:8">
      <c r="A40" s="8"/>
      <c r="B40" s="10" t="s">
        <v>54</v>
      </c>
      <c r="C40" s="2">
        <v>1</v>
      </c>
      <c r="D40" s="2">
        <v>1</v>
      </c>
      <c r="E40" s="2">
        <v>1</v>
      </c>
      <c r="F40" s="2">
        <v>1</v>
      </c>
      <c r="G40" s="5"/>
      <c r="H40" s="2">
        <f t="shared" si="0"/>
        <v>100</v>
      </c>
    </row>
    <row r="41" spans="1:8">
      <c r="A41" s="8"/>
      <c r="B41" s="10" t="s">
        <v>55</v>
      </c>
      <c r="C41" s="2">
        <v>1</v>
      </c>
      <c r="D41" s="2">
        <v>1</v>
      </c>
      <c r="E41" s="2">
        <v>0</v>
      </c>
      <c r="F41" s="2">
        <v>0</v>
      </c>
      <c r="G41" s="5"/>
      <c r="H41" s="2">
        <f t="shared" si="0"/>
        <v>50</v>
      </c>
    </row>
    <row r="42" spans="1:8">
      <c r="A42" s="8"/>
      <c r="B42" s="10" t="s">
        <v>56</v>
      </c>
      <c r="C42" s="2">
        <v>1</v>
      </c>
      <c r="D42" s="2">
        <v>1</v>
      </c>
      <c r="E42" s="2">
        <v>1</v>
      </c>
      <c r="F42" s="2">
        <v>1</v>
      </c>
      <c r="G42" s="5"/>
      <c r="H42" s="2">
        <f t="shared" si="0"/>
        <v>100</v>
      </c>
    </row>
    <row r="43" spans="1:8">
      <c r="A43" s="8"/>
      <c r="B43" s="10" t="s">
        <v>57</v>
      </c>
      <c r="C43" s="2">
        <v>1</v>
      </c>
      <c r="D43" s="2">
        <v>0</v>
      </c>
      <c r="E43" s="2">
        <v>1</v>
      </c>
      <c r="F43" s="2">
        <v>1</v>
      </c>
      <c r="G43" s="5"/>
      <c r="H43" s="2">
        <f t="shared" si="0"/>
        <v>75</v>
      </c>
    </row>
    <row r="44" spans="1:8">
      <c r="A44" s="8"/>
      <c r="B44" s="10" t="s">
        <v>58</v>
      </c>
      <c r="C44" s="2">
        <v>1</v>
      </c>
      <c r="D44" s="2">
        <v>1</v>
      </c>
      <c r="E44" s="2">
        <v>1</v>
      </c>
      <c r="F44" s="2">
        <v>0</v>
      </c>
      <c r="G44" s="5"/>
      <c r="H44" s="2">
        <f t="shared" si="0"/>
        <v>75</v>
      </c>
    </row>
    <row r="45" spans="1:8">
      <c r="A45" s="8"/>
      <c r="B45" s="10" t="s">
        <v>59</v>
      </c>
      <c r="C45" s="2">
        <v>1</v>
      </c>
      <c r="D45" s="2">
        <v>1</v>
      </c>
      <c r="E45" s="2">
        <v>1</v>
      </c>
      <c r="F45" s="2">
        <v>1</v>
      </c>
      <c r="G45" s="5"/>
      <c r="H45" s="2">
        <f t="shared" si="0"/>
        <v>100</v>
      </c>
    </row>
    <row r="46" spans="1:8">
      <c r="A46" s="8"/>
      <c r="B46" s="10" t="s">
        <v>60</v>
      </c>
      <c r="C46" s="2">
        <v>1</v>
      </c>
      <c r="D46" s="2">
        <v>1</v>
      </c>
      <c r="E46" s="2">
        <v>1</v>
      </c>
      <c r="F46" s="2">
        <v>0.5</v>
      </c>
      <c r="G46" s="5"/>
      <c r="H46" s="2">
        <f t="shared" si="0"/>
        <v>87.5</v>
      </c>
    </row>
    <row r="47" spans="1:8">
      <c r="A47" s="8"/>
      <c r="B47" s="10" t="s">
        <v>61</v>
      </c>
      <c r="C47" s="2">
        <v>1</v>
      </c>
      <c r="D47" s="2">
        <v>1</v>
      </c>
      <c r="E47" s="2">
        <v>0.5</v>
      </c>
      <c r="F47" s="2">
        <v>1</v>
      </c>
      <c r="H47" s="2">
        <f t="shared" si="0"/>
        <v>87.5</v>
      </c>
    </row>
    <row r="48" spans="1:8">
      <c r="A48" s="8"/>
      <c r="B48" s="10" t="s">
        <v>62</v>
      </c>
      <c r="C48" s="2">
        <v>1</v>
      </c>
      <c r="D48" s="2">
        <v>1</v>
      </c>
      <c r="E48" s="2">
        <v>1</v>
      </c>
      <c r="F48" s="2">
        <v>1</v>
      </c>
      <c r="H48" s="2">
        <f t="shared" si="0"/>
        <v>100</v>
      </c>
    </row>
    <row r="49" spans="1:8">
      <c r="A49" s="8"/>
      <c r="B49" s="10" t="s">
        <v>63</v>
      </c>
      <c r="C49" s="2">
        <v>1</v>
      </c>
      <c r="D49" s="2">
        <v>0</v>
      </c>
      <c r="E49" s="2">
        <v>0</v>
      </c>
      <c r="F49" s="2">
        <v>1</v>
      </c>
      <c r="H49" s="2">
        <f t="shared" si="0"/>
        <v>50</v>
      </c>
    </row>
  </sheetData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9"/>
  <sheetViews>
    <sheetView tabSelected="1" workbookViewId="0">
      <pane xSplit="2" ySplit="1" topLeftCell="C2" activePane="bottomRight" state="frozen"/>
      <selection pane="topRight" activeCell="E1" sqref="E1"/>
      <selection pane="bottomLeft" activeCell="A3" sqref="A3"/>
      <selection pane="bottomRight" sqref="A1:A1048576"/>
    </sheetView>
  </sheetViews>
  <sheetFormatPr defaultRowHeight="12.75"/>
  <cols>
    <col min="1" max="1" width="28.28515625" style="28" customWidth="1"/>
    <col min="2" max="2" width="19.5703125" style="29" customWidth="1"/>
    <col min="3" max="3" width="12.28515625" style="26" customWidth="1"/>
    <col min="4" max="9" width="9.140625" style="26"/>
    <col min="10" max="10" width="14.7109375" style="29" customWidth="1"/>
    <col min="11" max="11" width="11.7109375" style="29" customWidth="1"/>
    <col min="12" max="12" width="13.7109375" style="31" customWidth="1"/>
    <col min="13" max="13" width="9.140625" style="27"/>
    <col min="14" max="14" width="12.5703125" style="25" customWidth="1"/>
  </cols>
  <sheetData>
    <row r="1" spans="1:14" s="18" customFormat="1" ht="34.5" customHeight="1" thickTop="1">
      <c r="A1" s="19"/>
      <c r="B1" s="20" t="s">
        <v>0</v>
      </c>
      <c r="C1" s="21" t="s">
        <v>4</v>
      </c>
      <c r="D1" s="21" t="s">
        <v>5</v>
      </c>
      <c r="E1" s="21" t="s">
        <v>6</v>
      </c>
      <c r="F1" s="21" t="s">
        <v>7</v>
      </c>
      <c r="G1" s="21" t="s">
        <v>8</v>
      </c>
      <c r="H1" s="21" t="s">
        <v>9</v>
      </c>
      <c r="I1" s="21" t="s">
        <v>10</v>
      </c>
      <c r="J1" s="22" t="s">
        <v>65</v>
      </c>
      <c r="K1" s="27" t="s">
        <v>11</v>
      </c>
      <c r="L1" s="30" t="s">
        <v>2</v>
      </c>
      <c r="M1" s="22" t="s">
        <v>1</v>
      </c>
      <c r="N1" s="23" t="s">
        <v>64</v>
      </c>
    </row>
    <row r="2" spans="1:14" ht="12.75" customHeight="1">
      <c r="A2" s="24"/>
      <c r="B2" s="25" t="s">
        <v>16</v>
      </c>
      <c r="C2" s="26">
        <f>100*(tests!C2)/(tests!$C$50)</f>
        <v>95</v>
      </c>
      <c r="D2" s="26">
        <f>10+100*(tests!D2)/(tests!$C$50)</f>
        <v>100</v>
      </c>
      <c r="E2" s="26">
        <f>100*(tests!E2)/(tests!$C$50)</f>
        <v>90</v>
      </c>
      <c r="F2" s="26">
        <f>100*(tests!F2)/(tests!$C$50)</f>
        <v>95</v>
      </c>
      <c r="G2" s="26">
        <f>100*(tests!G2)/(tests!$C$50)</f>
        <v>80</v>
      </c>
      <c r="H2" s="26">
        <f>10+100*(tests!H2)/(tests!$C$50)</f>
        <v>100</v>
      </c>
      <c r="I2" s="26">
        <f>(SUM(C2:H2)-MIN(C2:H2))/5</f>
        <v>96</v>
      </c>
      <c r="J2" s="26">
        <f>(briefs!H2)</f>
        <v>100</v>
      </c>
      <c r="K2" s="29">
        <f>100*(tests!I2)/40</f>
        <v>92.5</v>
      </c>
      <c r="L2" s="30">
        <f>0.75*I2 + 0.15*K2+0.1*J2 + N2</f>
        <v>97.875</v>
      </c>
      <c r="M2" s="27" t="s">
        <v>66</v>
      </c>
      <c r="N2" s="25">
        <v>2</v>
      </c>
    </row>
    <row r="3" spans="1:14" ht="12.75" customHeight="1">
      <c r="A3" s="24"/>
      <c r="B3" s="25" t="s">
        <v>17</v>
      </c>
      <c r="C3" s="26">
        <f>100*(tests!C3)/(tests!$C$50)</f>
        <v>80</v>
      </c>
      <c r="D3" s="26">
        <f>10+100*(tests!D3)/(tests!$C$50)</f>
        <v>95</v>
      </c>
      <c r="E3" s="26">
        <f>100*(tests!E3)/(tests!$C$50)</f>
        <v>70</v>
      </c>
      <c r="F3" s="26">
        <f>100*(tests!F3)/(tests!$C$50)</f>
        <v>100</v>
      </c>
      <c r="G3" s="26">
        <f>100*(tests!G3)/(tests!$C$50)</f>
        <v>75</v>
      </c>
      <c r="H3" s="26">
        <f>10+100*(tests!H3)/(tests!$C$50)</f>
        <v>75</v>
      </c>
      <c r="I3" s="26">
        <f t="shared" ref="I3:I49" si="0">(SUM(C3:H3)-MIN(C3:H3))/5</f>
        <v>85</v>
      </c>
      <c r="J3" s="26">
        <f>(briefs!H3)</f>
        <v>100</v>
      </c>
      <c r="K3" s="29">
        <f>100*(tests!I3)/40</f>
        <v>85</v>
      </c>
      <c r="L3" s="30">
        <f t="shared" ref="L3:L49" si="1">0.75*I3 + 0.15*K3+0.1*J3 + N3</f>
        <v>86.5</v>
      </c>
      <c r="M3" s="27" t="s">
        <v>67</v>
      </c>
    </row>
    <row r="4" spans="1:14" ht="12.75" customHeight="1">
      <c r="A4" s="24"/>
      <c r="B4" s="25" t="s">
        <v>18</v>
      </c>
      <c r="C4" s="26">
        <f>100*(tests!C4)/(tests!$C$50)</f>
        <v>65</v>
      </c>
      <c r="D4" s="26">
        <f>10+100*(tests!D4)/(tests!$C$50)</f>
        <v>70</v>
      </c>
      <c r="E4" s="26">
        <f>100*(tests!E4)/(tests!$C$50)</f>
        <v>60</v>
      </c>
      <c r="F4" s="26">
        <f>100*(tests!F4)/(tests!$C$50)</f>
        <v>50</v>
      </c>
      <c r="G4" s="26">
        <f>100*(tests!G4)/(tests!$C$50)</f>
        <v>55</v>
      </c>
      <c r="H4" s="26">
        <f>10+100*(tests!H4)/(tests!$C$50)</f>
        <v>85</v>
      </c>
      <c r="I4" s="26">
        <f t="shared" si="0"/>
        <v>67</v>
      </c>
      <c r="J4" s="26">
        <f>(briefs!H4)</f>
        <v>75</v>
      </c>
      <c r="K4" s="29">
        <f>100*(tests!I4)/40</f>
        <v>72.5</v>
      </c>
      <c r="L4" s="30">
        <f t="shared" si="1"/>
        <v>70.625</v>
      </c>
      <c r="M4" s="27" t="s">
        <v>68</v>
      </c>
      <c r="N4" s="25">
        <v>2</v>
      </c>
    </row>
    <row r="5" spans="1:14" ht="12.75" customHeight="1">
      <c r="A5" s="24"/>
      <c r="B5" s="25" t="s">
        <v>19</v>
      </c>
      <c r="C5" s="26">
        <f>100*(tests!C5)/(tests!$C$50)</f>
        <v>95</v>
      </c>
      <c r="D5" s="26">
        <f>10+100*(tests!D5)/(tests!$C$50)</f>
        <v>55</v>
      </c>
      <c r="E5" s="26">
        <f>100*(tests!E5)/(tests!$C$50)</f>
        <v>80</v>
      </c>
      <c r="F5" s="26">
        <f>100*(tests!F5)/(tests!$C$50)</f>
        <v>65</v>
      </c>
      <c r="G5" s="26">
        <f>100*(tests!G5)/(tests!$C$50)</f>
        <v>75</v>
      </c>
      <c r="H5" s="26">
        <f>10+100*(tests!H5)/(tests!$C$50)</f>
        <v>65</v>
      </c>
      <c r="I5" s="26">
        <f t="shared" si="0"/>
        <v>76</v>
      </c>
      <c r="J5" s="26">
        <f>(briefs!H5)</f>
        <v>75</v>
      </c>
      <c r="K5" s="29">
        <f>100*(tests!I5)/40</f>
        <v>100</v>
      </c>
      <c r="L5" s="30">
        <f t="shared" si="1"/>
        <v>79.5</v>
      </c>
      <c r="M5" s="27" t="s">
        <v>67</v>
      </c>
    </row>
    <row r="6" spans="1:14" ht="12.75" customHeight="1">
      <c r="A6" s="24"/>
      <c r="B6" s="25" t="s">
        <v>20</v>
      </c>
      <c r="C6" s="26">
        <f>100*(tests!C6)/(tests!$C$50)</f>
        <v>100</v>
      </c>
      <c r="D6" s="26">
        <f>10+100*(tests!D6)/(tests!$C$50)</f>
        <v>75</v>
      </c>
      <c r="E6" s="26">
        <f>100*(tests!E6)/(tests!$C$50)</f>
        <v>95</v>
      </c>
      <c r="F6" s="26">
        <f>100*(tests!F6)/(tests!$C$50)</f>
        <v>80</v>
      </c>
      <c r="G6" s="26">
        <f>100*(tests!G6)/(tests!$C$50)</f>
        <v>80</v>
      </c>
      <c r="H6" s="26">
        <f>10+100*(tests!H6)/(tests!$C$50)</f>
        <v>85</v>
      </c>
      <c r="I6" s="26">
        <f t="shared" si="0"/>
        <v>88</v>
      </c>
      <c r="J6" s="26">
        <f>(briefs!H6)</f>
        <v>100</v>
      </c>
      <c r="K6" s="29">
        <f>100*(tests!I6)/40</f>
        <v>82.5</v>
      </c>
      <c r="L6" s="30">
        <f t="shared" si="1"/>
        <v>88.375</v>
      </c>
      <c r="M6" s="27" t="s">
        <v>67</v>
      </c>
    </row>
    <row r="7" spans="1:14" ht="12.75" customHeight="1">
      <c r="A7" s="24"/>
      <c r="B7" s="25" t="s">
        <v>21</v>
      </c>
      <c r="C7" s="26">
        <f>100*(tests!C7)/(tests!$C$50)</f>
        <v>90</v>
      </c>
      <c r="D7" s="26">
        <f>10+100*(tests!D7)/(tests!$C$50)</f>
        <v>65</v>
      </c>
      <c r="E7" s="26">
        <f>100*(tests!E7)/(tests!$C$50)</f>
        <v>95</v>
      </c>
      <c r="F7" s="26">
        <f>100*(tests!F7)/(tests!$C$50)</f>
        <v>75</v>
      </c>
      <c r="G7" s="26">
        <f>100*(tests!G7)/(tests!$C$50)</f>
        <v>75</v>
      </c>
      <c r="H7" s="26">
        <f>10+100*(tests!H7)/(tests!$C$50)</f>
        <v>65</v>
      </c>
      <c r="I7" s="26">
        <f t="shared" si="0"/>
        <v>80</v>
      </c>
      <c r="J7" s="26">
        <f>(briefs!H7)</f>
        <v>100</v>
      </c>
      <c r="K7" s="29">
        <f>100*(tests!I7)/40</f>
        <v>95</v>
      </c>
      <c r="L7" s="30">
        <f t="shared" si="1"/>
        <v>84.25</v>
      </c>
      <c r="M7" s="27" t="s">
        <v>67</v>
      </c>
    </row>
    <row r="8" spans="1:14" ht="12.75" customHeight="1">
      <c r="A8" s="24"/>
      <c r="B8" s="25" t="s">
        <v>22</v>
      </c>
      <c r="C8" s="26">
        <f>100*(tests!C8)/(tests!$C$50)</f>
        <v>70</v>
      </c>
      <c r="D8" s="26">
        <f>10+100*(tests!D8)/(tests!$C$50)</f>
        <v>75</v>
      </c>
      <c r="E8" s="26">
        <f>100*(tests!E8)/(tests!$C$50)</f>
        <v>90</v>
      </c>
      <c r="F8" s="26">
        <f>100*(tests!F8)/(tests!$C$50)</f>
        <v>70</v>
      </c>
      <c r="G8" s="26">
        <f>100*(tests!G8)/(tests!$C$50)</f>
        <v>75</v>
      </c>
      <c r="H8" s="26">
        <f>10+100*(tests!H8)/(tests!$C$50)</f>
        <v>45</v>
      </c>
      <c r="I8" s="26">
        <f t="shared" si="0"/>
        <v>76</v>
      </c>
      <c r="J8" s="26">
        <f>(briefs!H8)</f>
        <v>100</v>
      </c>
      <c r="K8" s="29">
        <f>100*(tests!I8)/40</f>
        <v>80</v>
      </c>
      <c r="L8" s="30">
        <f t="shared" si="1"/>
        <v>81</v>
      </c>
      <c r="M8" s="27" t="s">
        <v>67</v>
      </c>
      <c r="N8" s="25">
        <v>2</v>
      </c>
    </row>
    <row r="9" spans="1:14" ht="12.75" customHeight="1">
      <c r="A9" s="24"/>
      <c r="B9" s="25" t="s">
        <v>23</v>
      </c>
      <c r="C9" s="26">
        <f>100*(tests!C9)/(tests!$C$50)</f>
        <v>85</v>
      </c>
      <c r="D9" s="26">
        <f>10+100*(tests!D9)/(tests!$C$50)</f>
        <v>75</v>
      </c>
      <c r="E9" s="26">
        <f>100*(tests!E9)/(tests!$C$50)</f>
        <v>65</v>
      </c>
      <c r="F9" s="26">
        <f>100*(tests!F9)/(tests!$C$50)</f>
        <v>85</v>
      </c>
      <c r="G9" s="26">
        <f>100*(tests!G9)/(tests!$C$50)</f>
        <v>60</v>
      </c>
      <c r="H9" s="26">
        <f>10+100*(tests!H9)/(tests!$C$50)</f>
        <v>70</v>
      </c>
      <c r="I9" s="26">
        <f t="shared" si="0"/>
        <v>76</v>
      </c>
      <c r="J9" s="26">
        <f>(briefs!H9)</f>
        <v>100</v>
      </c>
      <c r="K9" s="29">
        <f>100*(tests!I9)/40</f>
        <v>87.5</v>
      </c>
      <c r="L9" s="30">
        <f t="shared" si="1"/>
        <v>80.125</v>
      </c>
      <c r="M9" s="27" t="s">
        <v>67</v>
      </c>
    </row>
    <row r="10" spans="1:14" ht="12.75" customHeight="1">
      <c r="A10" s="24"/>
      <c r="B10" s="25" t="s">
        <v>24</v>
      </c>
      <c r="C10" s="26">
        <f>100*(tests!C10)/(tests!$C$50)</f>
        <v>90</v>
      </c>
      <c r="D10" s="26">
        <f>10+100*(tests!D10)/(tests!$C$50)</f>
        <v>70</v>
      </c>
      <c r="E10" s="26">
        <f>100*(tests!E10)/(tests!$C$50)</f>
        <v>95</v>
      </c>
      <c r="F10" s="26">
        <f>100*(tests!F10)/(tests!$C$50)</f>
        <v>75</v>
      </c>
      <c r="G10" s="26">
        <f>100*(tests!G10)/(tests!$C$50)</f>
        <v>0</v>
      </c>
      <c r="H10" s="26">
        <f>10+100*(tests!H10)/(tests!$C$50)</f>
        <v>65</v>
      </c>
      <c r="I10" s="26">
        <f t="shared" si="0"/>
        <v>79</v>
      </c>
      <c r="J10" s="26">
        <f>(briefs!H10)</f>
        <v>100</v>
      </c>
      <c r="K10" s="29">
        <f>100*(tests!I10)/40</f>
        <v>77.5</v>
      </c>
      <c r="L10" s="30">
        <f t="shared" si="1"/>
        <v>80.875</v>
      </c>
      <c r="M10" s="27" t="s">
        <v>67</v>
      </c>
    </row>
    <row r="11" spans="1:14" ht="12.75" customHeight="1">
      <c r="A11" s="24"/>
      <c r="B11" s="25" t="s">
        <v>25</v>
      </c>
      <c r="C11" s="26">
        <f>100*(tests!C11)/(tests!$C$50)</f>
        <v>85</v>
      </c>
      <c r="D11" s="26">
        <f>10+100*(tests!D11)/(tests!$C$50)</f>
        <v>70</v>
      </c>
      <c r="E11" s="26">
        <f>100*(tests!E11)/(tests!$C$50)</f>
        <v>75</v>
      </c>
      <c r="F11" s="26">
        <f>100*(tests!F11)/(tests!$C$50)</f>
        <v>80</v>
      </c>
      <c r="G11" s="26">
        <f>100*(tests!G11)/(tests!$C$50)</f>
        <v>80</v>
      </c>
      <c r="H11" s="26">
        <f>10+100*(tests!H11)/(tests!$C$50)</f>
        <v>60</v>
      </c>
      <c r="I11" s="26">
        <f t="shared" si="0"/>
        <v>78</v>
      </c>
      <c r="J11" s="26">
        <f>(briefs!H11)</f>
        <v>100</v>
      </c>
      <c r="K11" s="29">
        <f>100*(tests!I11)/40</f>
        <v>70</v>
      </c>
      <c r="L11" s="30">
        <f>0.75*I11 + 0.15*K11+0.1*J11 + N11 + 0.5</f>
        <v>79.5</v>
      </c>
      <c r="M11" s="27" t="s">
        <v>67</v>
      </c>
    </row>
    <row r="12" spans="1:14" ht="12.75" customHeight="1">
      <c r="A12" s="24"/>
      <c r="B12" s="25" t="s">
        <v>26</v>
      </c>
      <c r="C12" s="26">
        <f>100*(tests!C12)/(tests!$C$50)</f>
        <v>90</v>
      </c>
      <c r="D12" s="26">
        <f>10+100*(tests!D12)/(tests!$C$50)</f>
        <v>95</v>
      </c>
      <c r="E12" s="26">
        <f>100*(tests!E12)/(tests!$C$50)</f>
        <v>95</v>
      </c>
      <c r="F12" s="26">
        <f>100*(tests!F12)/(tests!$C$50)</f>
        <v>90</v>
      </c>
      <c r="G12" s="26">
        <f>100*(tests!G12)/(tests!$C$50)</f>
        <v>0</v>
      </c>
      <c r="H12" s="26">
        <f>10+100*(tests!H12)/(tests!$C$50)</f>
        <v>85</v>
      </c>
      <c r="I12" s="26">
        <f t="shared" si="0"/>
        <v>91</v>
      </c>
      <c r="J12" s="26">
        <f>(briefs!H12)</f>
        <v>75</v>
      </c>
      <c r="K12" s="29">
        <f>100*(tests!I12)/40</f>
        <v>77.5</v>
      </c>
      <c r="L12" s="30">
        <f t="shared" si="1"/>
        <v>87.375</v>
      </c>
      <c r="M12" s="27" t="s">
        <v>67</v>
      </c>
    </row>
    <row r="13" spans="1:14" ht="12.75" customHeight="1">
      <c r="A13" s="24"/>
      <c r="B13" s="25" t="s">
        <v>27</v>
      </c>
      <c r="C13" s="26">
        <f>100*(tests!C13)/(tests!$C$50)</f>
        <v>35</v>
      </c>
      <c r="J13" s="26"/>
      <c r="L13" s="30"/>
    </row>
    <row r="14" spans="1:14" ht="12.75" customHeight="1">
      <c r="A14" s="24"/>
      <c r="B14" s="25" t="s">
        <v>28</v>
      </c>
      <c r="C14" s="26">
        <f>100*(tests!C14)/(tests!$C$50)</f>
        <v>90</v>
      </c>
      <c r="D14" s="26">
        <f>10+100*(tests!D14)/(tests!$C$50)</f>
        <v>65</v>
      </c>
      <c r="E14" s="26">
        <f>100*(tests!E14)/(tests!$C$50)</f>
        <v>75</v>
      </c>
      <c r="F14" s="26">
        <f>100*(tests!F14)/(tests!$C$50)</f>
        <v>60</v>
      </c>
      <c r="G14" s="26">
        <f>100*(tests!G14)/(tests!$C$50)</f>
        <v>65</v>
      </c>
      <c r="H14" s="26">
        <f>10+100*(tests!H14)/(tests!$C$50)</f>
        <v>70</v>
      </c>
      <c r="I14" s="26">
        <f t="shared" si="0"/>
        <v>73</v>
      </c>
      <c r="J14" s="26">
        <f>(briefs!H14)</f>
        <v>100</v>
      </c>
      <c r="K14" s="29">
        <f>100*(tests!I14)/40</f>
        <v>77.5</v>
      </c>
      <c r="L14" s="30">
        <f t="shared" si="1"/>
        <v>76.375</v>
      </c>
      <c r="M14" s="27" t="s">
        <v>68</v>
      </c>
    </row>
    <row r="15" spans="1:14" ht="12.75" customHeight="1">
      <c r="A15" s="24"/>
      <c r="B15" s="25" t="s">
        <v>29</v>
      </c>
      <c r="C15" s="26">
        <f>100*(tests!C15)/(tests!$C$50)</f>
        <v>95</v>
      </c>
      <c r="D15" s="26">
        <f>10+100*(tests!D15)/(tests!$C$50)</f>
        <v>75</v>
      </c>
      <c r="E15" s="26">
        <f>100*(tests!E15)/(tests!$C$50)</f>
        <v>100</v>
      </c>
      <c r="F15" s="26">
        <f>100*(tests!F15)/(tests!$C$50)</f>
        <v>85</v>
      </c>
      <c r="G15" s="26">
        <f>100*(tests!G15)/(tests!$C$50)</f>
        <v>90</v>
      </c>
      <c r="H15" s="26">
        <f>10+100*(tests!H15)/(tests!$C$50)</f>
        <v>80</v>
      </c>
      <c r="I15" s="26">
        <f t="shared" si="0"/>
        <v>90</v>
      </c>
      <c r="J15" s="26">
        <f>(briefs!H15)</f>
        <v>100</v>
      </c>
      <c r="K15" s="29">
        <f>100*(tests!I15)/40</f>
        <v>92.5</v>
      </c>
      <c r="L15" s="30">
        <f t="shared" si="1"/>
        <v>91.375</v>
      </c>
      <c r="M15" s="27" t="s">
        <v>66</v>
      </c>
    </row>
    <row r="16" spans="1:14" ht="12.75" customHeight="1">
      <c r="A16" s="24"/>
      <c r="B16" s="25" t="s">
        <v>30</v>
      </c>
      <c r="C16" s="26">
        <f>100*(tests!C16)/(tests!$C$50)</f>
        <v>95</v>
      </c>
      <c r="D16" s="26">
        <f>10+100*(tests!D16)/(tests!$C$50)</f>
        <v>80</v>
      </c>
      <c r="E16" s="26">
        <f>100*(tests!E16)/(tests!$C$50)</f>
        <v>75</v>
      </c>
      <c r="F16" s="26">
        <f>100*(tests!F16)/(tests!$C$50)</f>
        <v>0</v>
      </c>
      <c r="G16" s="26">
        <f>100*(tests!G16)/(tests!$C$50)</f>
        <v>0</v>
      </c>
      <c r="H16" s="26">
        <v>0</v>
      </c>
      <c r="I16" s="26">
        <f t="shared" si="0"/>
        <v>50</v>
      </c>
      <c r="J16" s="26">
        <f>(briefs!H16)</f>
        <v>50</v>
      </c>
      <c r="K16" s="29">
        <f>100*(tests!I16)/40</f>
        <v>90</v>
      </c>
      <c r="L16" s="30">
        <f t="shared" si="1"/>
        <v>56</v>
      </c>
      <c r="M16" s="27" t="s">
        <v>69</v>
      </c>
    </row>
    <row r="17" spans="1:14" ht="12.75" customHeight="1">
      <c r="A17" s="24"/>
      <c r="B17" s="25" t="s">
        <v>31</v>
      </c>
      <c r="C17" s="26">
        <f>100*(tests!C17)/(tests!$C$50)</f>
        <v>55</v>
      </c>
      <c r="D17" s="26">
        <f>10+100*(tests!D17)/(tests!$C$50)</f>
        <v>70</v>
      </c>
      <c r="E17" s="26">
        <f>100*(tests!E17)/(tests!$C$50)</f>
        <v>0</v>
      </c>
      <c r="F17" s="26">
        <f>100*(tests!F17)/(tests!$C$50)</f>
        <v>0</v>
      </c>
      <c r="G17" s="26">
        <f>100*(tests!G17)/(tests!$C$50)</f>
        <v>50</v>
      </c>
      <c r="H17" s="26">
        <f>10+100*(tests!H17)/(tests!$C$50)</f>
        <v>30</v>
      </c>
      <c r="I17" s="26">
        <f t="shared" si="0"/>
        <v>41</v>
      </c>
      <c r="J17" s="26">
        <f>(briefs!H17)</f>
        <v>37.5</v>
      </c>
      <c r="K17" s="29">
        <f>100*(tests!I17)/40</f>
        <v>47.5</v>
      </c>
      <c r="L17" s="30">
        <f t="shared" si="1"/>
        <v>41.625</v>
      </c>
      <c r="M17" s="27" t="s">
        <v>69</v>
      </c>
    </row>
    <row r="18" spans="1:14" ht="12.75" customHeight="1">
      <c r="A18" s="24"/>
      <c r="B18" s="25" t="s">
        <v>32</v>
      </c>
      <c r="C18" s="26">
        <f>100*(tests!C18)/(tests!$C$50)</f>
        <v>75</v>
      </c>
      <c r="D18" s="26">
        <f>10+100*(tests!D18)/(tests!$C$50)</f>
        <v>75</v>
      </c>
      <c r="E18" s="26">
        <f>100*(tests!E18)/(tests!$C$50)</f>
        <v>95</v>
      </c>
      <c r="F18" s="26">
        <f>100*(tests!F18)/(tests!$C$50)</f>
        <v>85</v>
      </c>
      <c r="G18" s="26">
        <f>100*(tests!G18)/(tests!$C$50)</f>
        <v>65</v>
      </c>
      <c r="H18" s="26">
        <f>10+100*(tests!H18)/(tests!$C$50)</f>
        <v>70</v>
      </c>
      <c r="I18" s="26">
        <f t="shared" si="0"/>
        <v>80</v>
      </c>
      <c r="J18" s="26">
        <f>(briefs!H18)</f>
        <v>100</v>
      </c>
      <c r="K18" s="29">
        <f>100*(tests!I18)/40</f>
        <v>95</v>
      </c>
      <c r="L18" s="30">
        <f t="shared" si="1"/>
        <v>86.25</v>
      </c>
      <c r="M18" s="27" t="s">
        <v>67</v>
      </c>
      <c r="N18" s="25">
        <v>2</v>
      </c>
    </row>
    <row r="19" spans="1:14" ht="12.75" customHeight="1">
      <c r="A19" s="24"/>
      <c r="B19" s="25" t="s">
        <v>33</v>
      </c>
      <c r="C19" s="26">
        <f>100*(tests!C19)/(tests!$C$50)</f>
        <v>75</v>
      </c>
      <c r="D19" s="26">
        <f>10+100*(tests!D19)/(tests!$C$50)</f>
        <v>80</v>
      </c>
      <c r="E19" s="26">
        <f>100*(tests!E19)/(tests!$C$50)</f>
        <v>90</v>
      </c>
      <c r="F19" s="26">
        <f>100*(tests!F19)/(tests!$C$50)</f>
        <v>85</v>
      </c>
      <c r="G19" s="26">
        <f>100*(tests!G19)/(tests!$C$50)</f>
        <v>65</v>
      </c>
      <c r="H19" s="26">
        <f>10+100*(tests!H19)/(tests!$C$50)</f>
        <v>60</v>
      </c>
      <c r="I19" s="26">
        <f t="shared" si="0"/>
        <v>79</v>
      </c>
      <c r="J19" s="26">
        <f>(briefs!H19)</f>
        <v>100</v>
      </c>
      <c r="K19" s="29">
        <f>100*(tests!I19)/40</f>
        <v>67.5</v>
      </c>
      <c r="L19" s="30">
        <f t="shared" si="1"/>
        <v>79.375</v>
      </c>
      <c r="M19" s="27" t="s">
        <v>67</v>
      </c>
    </row>
    <row r="20" spans="1:14" ht="12.75" customHeight="1">
      <c r="A20" s="24"/>
      <c r="B20" s="25" t="s">
        <v>34</v>
      </c>
      <c r="C20" s="26">
        <f>100*(tests!C20)/(tests!$C$50)</f>
        <v>80</v>
      </c>
      <c r="D20" s="26">
        <f>10+100*(tests!D20)/(tests!$C$50)</f>
        <v>80</v>
      </c>
      <c r="E20" s="26">
        <f>100*(tests!E20)/(tests!$C$50)</f>
        <v>95</v>
      </c>
      <c r="F20" s="26">
        <f>100*(tests!F20)/(tests!$C$50)</f>
        <v>75</v>
      </c>
      <c r="G20" s="26">
        <f>100*(tests!G20)/(tests!$C$50)</f>
        <v>60</v>
      </c>
      <c r="H20" s="26">
        <f>10+100*(tests!H20)/(tests!$C$50)</f>
        <v>50</v>
      </c>
      <c r="I20" s="26">
        <f t="shared" si="0"/>
        <v>78</v>
      </c>
      <c r="J20" s="26">
        <f>(briefs!H20)</f>
        <v>100</v>
      </c>
      <c r="K20" s="29">
        <f>100*(tests!I20)/40</f>
        <v>92.5</v>
      </c>
      <c r="L20" s="30">
        <f t="shared" si="1"/>
        <v>82.375</v>
      </c>
      <c r="M20" s="27" t="s">
        <v>67</v>
      </c>
    </row>
    <row r="21" spans="1:14" ht="12.75" customHeight="1">
      <c r="A21" s="24"/>
      <c r="B21" s="25" t="s">
        <v>35</v>
      </c>
      <c r="C21" s="26">
        <f>100*(tests!C21)/(tests!$C$50)</f>
        <v>80</v>
      </c>
      <c r="D21" s="26">
        <f>10+100*(tests!D21)/(tests!$C$50)</f>
        <v>10</v>
      </c>
      <c r="E21" s="26">
        <f>100*(tests!E21)/(tests!$C$50)</f>
        <v>45</v>
      </c>
      <c r="F21" s="26">
        <f>100*(tests!F21)/(tests!$C$50)</f>
        <v>35</v>
      </c>
      <c r="G21" s="26">
        <f>100*(tests!G21)/(tests!$C$50)</f>
        <v>45</v>
      </c>
      <c r="H21" s="26">
        <f>10+100*(tests!H21)/(tests!$C$50)</f>
        <v>70</v>
      </c>
      <c r="I21" s="26">
        <f t="shared" si="0"/>
        <v>55</v>
      </c>
      <c r="J21" s="26">
        <f>(briefs!H21)</f>
        <v>0</v>
      </c>
      <c r="K21" s="29">
        <f>100*(tests!I21)/40</f>
        <v>50</v>
      </c>
      <c r="L21" s="30">
        <f t="shared" si="1"/>
        <v>48.75</v>
      </c>
      <c r="M21" s="27" t="s">
        <v>69</v>
      </c>
    </row>
    <row r="22" spans="1:14" ht="12.75" customHeight="1">
      <c r="A22" s="24"/>
      <c r="B22" s="25" t="s">
        <v>36</v>
      </c>
      <c r="C22" s="26">
        <f>100*(tests!C22)/(tests!$C$50)</f>
        <v>65</v>
      </c>
      <c r="D22" s="26">
        <f>10+100*(tests!D22)/(tests!$C$50)</f>
        <v>70</v>
      </c>
      <c r="E22" s="26">
        <f>100*(tests!E22)/(tests!$C$50)</f>
        <v>65</v>
      </c>
      <c r="F22" s="26">
        <f>100*(tests!F22)/(tests!$C$50)</f>
        <v>40</v>
      </c>
      <c r="G22" s="26">
        <f>100*(tests!G22)/(tests!$C$50)</f>
        <v>55</v>
      </c>
      <c r="H22" s="26">
        <f>10+100*(tests!H22)/(tests!$C$50)</f>
        <v>80</v>
      </c>
      <c r="I22" s="26">
        <f t="shared" si="0"/>
        <v>67</v>
      </c>
      <c r="J22" s="26">
        <f>(briefs!H22)</f>
        <v>50</v>
      </c>
      <c r="K22" s="29">
        <f>100*(tests!I22)/40</f>
        <v>87.5</v>
      </c>
      <c r="L22" s="30">
        <f t="shared" si="1"/>
        <v>68.375</v>
      </c>
      <c r="M22" s="27" t="s">
        <v>70</v>
      </c>
    </row>
    <row r="23" spans="1:14" ht="12.75" customHeight="1">
      <c r="A23" s="24"/>
      <c r="B23" s="25" t="s">
        <v>37</v>
      </c>
      <c r="C23" s="26">
        <f>100*(tests!C23)/(tests!$C$50)</f>
        <v>80</v>
      </c>
      <c r="D23" s="26">
        <f>10+100*(tests!D23)/(tests!$C$50)</f>
        <v>40</v>
      </c>
      <c r="E23" s="26">
        <f>100*(tests!E23)/(tests!$C$50)</f>
        <v>60</v>
      </c>
      <c r="F23" s="26">
        <f>100*(tests!F23)/(tests!$C$50)</f>
        <v>55</v>
      </c>
      <c r="G23" s="26">
        <f>100*(tests!G23)/(tests!$C$50)</f>
        <v>50</v>
      </c>
      <c r="H23" s="26">
        <f>10+100*(tests!H23)/(tests!$C$50)</f>
        <v>70</v>
      </c>
      <c r="I23" s="26">
        <f t="shared" si="0"/>
        <v>63</v>
      </c>
      <c r="J23" s="26">
        <f>(briefs!H23)</f>
        <v>50</v>
      </c>
      <c r="K23" s="29">
        <f>100*(tests!I23)/40</f>
        <v>57.5</v>
      </c>
      <c r="L23" s="30">
        <f t="shared" si="1"/>
        <v>60.875</v>
      </c>
      <c r="M23" s="27" t="s">
        <v>70</v>
      </c>
    </row>
    <row r="24" spans="1:14" ht="12.75" customHeight="1">
      <c r="A24" s="24"/>
      <c r="B24" s="25" t="s">
        <v>38</v>
      </c>
      <c r="C24" s="26">
        <f>100*(tests!C24)/(tests!$C$50)</f>
        <v>80</v>
      </c>
      <c r="D24" s="26">
        <f>10+100*(tests!D24)/(tests!$C$50)</f>
        <v>80</v>
      </c>
      <c r="E24" s="26">
        <f>100*(tests!E24)/(tests!$C$50)</f>
        <v>90</v>
      </c>
      <c r="F24" s="26">
        <f>100*(tests!F24)/(tests!$C$50)</f>
        <v>100</v>
      </c>
      <c r="G24" s="26">
        <f>100*(tests!G24)/(tests!$C$50)</f>
        <v>75</v>
      </c>
      <c r="H24" s="26">
        <f>10+100*(tests!H24)/(tests!$C$50)</f>
        <v>85</v>
      </c>
      <c r="I24" s="26">
        <f t="shared" si="0"/>
        <v>87</v>
      </c>
      <c r="J24" s="26">
        <f>(briefs!H24)</f>
        <v>100</v>
      </c>
      <c r="K24" s="29">
        <f>100*(tests!I24)/40</f>
        <v>97.5</v>
      </c>
      <c r="L24" s="30">
        <f t="shared" si="1"/>
        <v>89.875</v>
      </c>
      <c r="M24" s="27" t="s">
        <v>66</v>
      </c>
    </row>
    <row r="25" spans="1:14" ht="12.75" customHeight="1">
      <c r="A25" s="24"/>
      <c r="B25" s="25" t="s">
        <v>39</v>
      </c>
      <c r="C25" s="26">
        <f>100*(tests!C25)/(tests!$C$50)</f>
        <v>85</v>
      </c>
      <c r="D25" s="26">
        <f>10+100*(tests!D25)/(tests!$C$50)</f>
        <v>75</v>
      </c>
      <c r="E25" s="26">
        <f>100*(tests!E25)/(tests!$C$50)</f>
        <v>60</v>
      </c>
      <c r="F25" s="26">
        <f>100*(tests!F25)/(tests!$C$50)</f>
        <v>85</v>
      </c>
      <c r="G25" s="26">
        <f>100*(tests!G25)/(tests!$C$50)</f>
        <v>40</v>
      </c>
      <c r="H25" s="26">
        <f>10+100*(tests!H25)/(tests!$C$50)</f>
        <v>75</v>
      </c>
      <c r="I25" s="26">
        <f t="shared" si="0"/>
        <v>76</v>
      </c>
      <c r="J25" s="26">
        <f>(briefs!H25)</f>
        <v>50</v>
      </c>
      <c r="K25" s="29">
        <f>100*(tests!I25)/40</f>
        <v>87.5</v>
      </c>
      <c r="L25" s="30">
        <f t="shared" si="1"/>
        <v>77.125</v>
      </c>
      <c r="M25" s="27" t="s">
        <v>68</v>
      </c>
      <c r="N25" s="25">
        <v>2</v>
      </c>
    </row>
    <row r="26" spans="1:14" ht="12.75" customHeight="1">
      <c r="A26" s="24"/>
      <c r="B26" s="25" t="s">
        <v>40</v>
      </c>
      <c r="C26" s="26">
        <f>100*(tests!C26)/(tests!$C$50)</f>
        <v>85</v>
      </c>
      <c r="D26" s="26">
        <f>10+100*(tests!D26)/(tests!$C$50)</f>
        <v>105</v>
      </c>
      <c r="E26" s="26">
        <f>100*(tests!E26)/(tests!$C$50)</f>
        <v>100</v>
      </c>
      <c r="F26" s="26">
        <f>100*(tests!F26)/(tests!$C$50)</f>
        <v>100</v>
      </c>
      <c r="G26" s="26">
        <f>100*(tests!G26)/(tests!$C$50)</f>
        <v>80</v>
      </c>
      <c r="H26" s="26">
        <f>10+100*(tests!H26)/(tests!$C$50)</f>
        <v>65</v>
      </c>
      <c r="I26" s="26">
        <f t="shared" si="0"/>
        <v>94</v>
      </c>
      <c r="J26" s="26">
        <f>(briefs!H26)</f>
        <v>100</v>
      </c>
      <c r="K26" s="29">
        <f>100*(tests!I26)/40</f>
        <v>87.5</v>
      </c>
      <c r="L26" s="30">
        <f t="shared" si="1"/>
        <v>95.625</v>
      </c>
      <c r="M26" s="27" t="s">
        <v>66</v>
      </c>
      <c r="N26" s="25">
        <v>2</v>
      </c>
    </row>
    <row r="27" spans="1:14" ht="12.75" customHeight="1">
      <c r="A27" s="24"/>
      <c r="B27" s="25" t="s">
        <v>41</v>
      </c>
      <c r="C27" s="26">
        <f>100*(tests!C27)/(tests!$C$50)</f>
        <v>80</v>
      </c>
      <c r="D27" s="26">
        <f>10+100*(tests!D27)/(tests!$C$50)</f>
        <v>80</v>
      </c>
      <c r="E27" s="26">
        <f>100*(tests!E27)/(tests!$C$50)</f>
        <v>90</v>
      </c>
      <c r="F27" s="26">
        <f>100*(tests!F27)/(tests!$C$50)</f>
        <v>80</v>
      </c>
      <c r="G27" s="26">
        <f>100*(tests!G27)/(tests!$C$50)</f>
        <v>65</v>
      </c>
      <c r="H27" s="26">
        <f>10+100*(tests!H27)/(tests!$C$50)</f>
        <v>90</v>
      </c>
      <c r="I27" s="26">
        <f t="shared" si="0"/>
        <v>84</v>
      </c>
      <c r="J27" s="26">
        <f>(briefs!H27)</f>
        <v>75</v>
      </c>
      <c r="K27" s="29">
        <f>100*(tests!I27)/40</f>
        <v>90</v>
      </c>
      <c r="L27" s="30">
        <f t="shared" si="1"/>
        <v>86</v>
      </c>
      <c r="M27" s="27" t="s">
        <v>67</v>
      </c>
      <c r="N27" s="25">
        <v>2</v>
      </c>
    </row>
    <row r="28" spans="1:14" ht="12.75" customHeight="1">
      <c r="A28" s="24"/>
      <c r="B28" s="25" t="s">
        <v>42</v>
      </c>
      <c r="C28" s="26">
        <f>100*(tests!C28)/(tests!$C$50)</f>
        <v>55</v>
      </c>
      <c r="D28" s="26">
        <f>10+100*(tests!D28)/(tests!$C$50)</f>
        <v>65</v>
      </c>
      <c r="E28" s="26">
        <f>100*(tests!E28)/(tests!$C$50)</f>
        <v>90</v>
      </c>
      <c r="F28" s="26">
        <f>100*(tests!F28)/(tests!$C$50)</f>
        <v>70</v>
      </c>
      <c r="G28" s="26">
        <f>100*(tests!G28)/(tests!$C$50)</f>
        <v>55</v>
      </c>
      <c r="H28" s="26">
        <f>10+100*(tests!H28)/(tests!$C$50)</f>
        <v>70</v>
      </c>
      <c r="I28" s="26">
        <f t="shared" si="0"/>
        <v>70</v>
      </c>
      <c r="J28" s="26">
        <f>(briefs!H28)</f>
        <v>100</v>
      </c>
      <c r="K28" s="29">
        <f>100*(tests!I28)/40</f>
        <v>92.5</v>
      </c>
      <c r="L28" s="30">
        <f t="shared" si="1"/>
        <v>78.375</v>
      </c>
      <c r="M28" s="27" t="s">
        <v>68</v>
      </c>
      <c r="N28" s="25">
        <v>2</v>
      </c>
    </row>
    <row r="29" spans="1:14" ht="12.75" customHeight="1">
      <c r="A29" s="24"/>
      <c r="B29" s="25" t="s">
        <v>43</v>
      </c>
      <c r="C29" s="26">
        <f>100*(tests!C29)/(tests!$C$50)</f>
        <v>80</v>
      </c>
      <c r="D29" s="26">
        <f>10+100*(tests!D29)/(tests!$C$50)</f>
        <v>75</v>
      </c>
      <c r="E29" s="26">
        <f>100*(tests!E29)/(tests!$C$50)</f>
        <v>70</v>
      </c>
      <c r="F29" s="26">
        <f>100*(tests!F29)/(tests!$C$50)</f>
        <v>35</v>
      </c>
      <c r="G29" s="26">
        <f>100*(tests!G29)/(tests!$C$50)</f>
        <v>70</v>
      </c>
      <c r="H29" s="26">
        <f>10+100*(tests!H29)/(tests!$C$50)</f>
        <v>65</v>
      </c>
      <c r="I29" s="26">
        <f t="shared" si="0"/>
        <v>72</v>
      </c>
      <c r="J29" s="26">
        <f>(briefs!H29)</f>
        <v>75</v>
      </c>
      <c r="K29" s="29">
        <f>100*(tests!I29)/40</f>
        <v>75</v>
      </c>
      <c r="L29" s="30">
        <f t="shared" si="1"/>
        <v>74.75</v>
      </c>
      <c r="M29" s="27" t="s">
        <v>68</v>
      </c>
      <c r="N29" s="25">
        <v>2</v>
      </c>
    </row>
    <row r="30" spans="1:14" ht="12.75" customHeight="1">
      <c r="A30" s="24"/>
      <c r="B30" s="25" t="s">
        <v>44</v>
      </c>
      <c r="C30" s="26">
        <f>100*(tests!C30)/(tests!$C$50)</f>
        <v>95</v>
      </c>
      <c r="D30" s="26">
        <f>10+100*(tests!D30)/(tests!$C$50)</f>
        <v>100</v>
      </c>
      <c r="E30" s="26">
        <f>100*(tests!E30)/(tests!$C$50)</f>
        <v>100</v>
      </c>
      <c r="F30" s="26">
        <f>100*(tests!F30)/(tests!$C$50)</f>
        <v>100</v>
      </c>
      <c r="G30" s="26">
        <f>100*(tests!G30)/(tests!$C$50)</f>
        <v>95</v>
      </c>
      <c r="H30" s="26">
        <f>10+100*(tests!H30)/(tests!$C$50)</f>
        <v>70</v>
      </c>
      <c r="I30" s="26">
        <f t="shared" si="0"/>
        <v>98</v>
      </c>
      <c r="J30" s="26">
        <f>(briefs!H30)</f>
        <v>100</v>
      </c>
      <c r="K30" s="29">
        <f>100*(tests!I30)/40</f>
        <v>95</v>
      </c>
      <c r="L30" s="30">
        <f t="shared" si="1"/>
        <v>99.75</v>
      </c>
      <c r="M30" s="27" t="s">
        <v>66</v>
      </c>
      <c r="N30" s="25">
        <v>2</v>
      </c>
    </row>
    <row r="31" spans="1:14" ht="12.75" customHeight="1">
      <c r="A31" s="24"/>
      <c r="B31" s="25" t="s">
        <v>45</v>
      </c>
      <c r="C31" s="26">
        <f>100*(tests!C31)/(tests!$C$50)</f>
        <v>75</v>
      </c>
      <c r="D31" s="26">
        <f>10+100*(tests!D31)/(tests!$C$50)</f>
        <v>60</v>
      </c>
      <c r="E31" s="26">
        <f>100*(tests!E31)/(tests!$C$50)</f>
        <v>80</v>
      </c>
      <c r="F31" s="26">
        <f>100*(tests!F31)/(tests!$C$50)</f>
        <v>75</v>
      </c>
      <c r="G31" s="26">
        <f>100*(tests!G31)/(tests!$C$50)</f>
        <v>80</v>
      </c>
      <c r="H31" s="26">
        <f>10+100*(tests!H31)/(tests!$C$50)</f>
        <v>65</v>
      </c>
      <c r="I31" s="26">
        <f t="shared" si="0"/>
        <v>75</v>
      </c>
      <c r="J31" s="26">
        <f>(briefs!H31)</f>
        <v>100</v>
      </c>
      <c r="K31" s="29">
        <f>100*(tests!I31)/40</f>
        <v>100</v>
      </c>
      <c r="L31" s="30">
        <f t="shared" si="1"/>
        <v>81.25</v>
      </c>
      <c r="M31" s="27" t="s">
        <v>67</v>
      </c>
    </row>
    <row r="32" spans="1:14" ht="12.75" customHeight="1">
      <c r="A32" s="24"/>
      <c r="B32" s="25" t="s">
        <v>46</v>
      </c>
      <c r="C32" s="26">
        <f>100*(tests!C32)/(tests!$C$50)</f>
        <v>75</v>
      </c>
      <c r="D32" s="26">
        <f>10+100*(tests!D32)/(tests!$C$50)</f>
        <v>65</v>
      </c>
      <c r="E32" s="26">
        <f>100*(tests!E32)/(tests!$C$50)</f>
        <v>85</v>
      </c>
      <c r="F32" s="26">
        <f>100*(tests!F32)/(tests!$C$50)</f>
        <v>45</v>
      </c>
      <c r="G32" s="26">
        <f>100*(tests!G32)/(tests!$C$50)</f>
        <v>45</v>
      </c>
      <c r="H32" s="26">
        <f>10+100*(tests!H32)/(tests!$C$50)</f>
        <v>55</v>
      </c>
      <c r="I32" s="26">
        <f t="shared" si="0"/>
        <v>65</v>
      </c>
      <c r="J32" s="26">
        <f>(briefs!H32)</f>
        <v>100</v>
      </c>
      <c r="K32" s="29">
        <f>100*(tests!I32)/40</f>
        <v>90</v>
      </c>
      <c r="L32" s="30">
        <f t="shared" si="1"/>
        <v>72.25</v>
      </c>
      <c r="M32" s="27" t="s">
        <v>68</v>
      </c>
    </row>
    <row r="33" spans="1:14" ht="12.75" customHeight="1">
      <c r="A33" s="24"/>
      <c r="B33" s="25" t="s">
        <v>47</v>
      </c>
      <c r="C33" s="26">
        <f>100*(tests!C33)/(tests!$C$50)</f>
        <v>80</v>
      </c>
      <c r="D33" s="26">
        <f>10+100*(tests!D33)/(tests!$C$50)</f>
        <v>70</v>
      </c>
      <c r="E33" s="26">
        <f>100*(tests!E33)/(tests!$C$50)</f>
        <v>90</v>
      </c>
      <c r="F33" s="26">
        <f>100*(tests!F33)/(tests!$C$50)</f>
        <v>100</v>
      </c>
      <c r="G33" s="26">
        <f>100*(tests!G33)/(tests!$C$50)</f>
        <v>80</v>
      </c>
      <c r="H33" s="26">
        <f>10+100*(tests!H33)/(tests!$C$50)</f>
        <v>85</v>
      </c>
      <c r="I33" s="26">
        <f t="shared" si="0"/>
        <v>87</v>
      </c>
      <c r="J33" s="26">
        <f>(briefs!H33)</f>
        <v>100</v>
      </c>
      <c r="K33" s="29">
        <f>100*(tests!I33)/40</f>
        <v>90</v>
      </c>
      <c r="L33" s="30">
        <f>0.75*I33 + 0.15*K33+0.1*J33 + N33 +1</f>
        <v>89.75</v>
      </c>
      <c r="M33" s="27" t="s">
        <v>66</v>
      </c>
    </row>
    <row r="34" spans="1:14" ht="12.75" customHeight="1">
      <c r="A34" s="24"/>
      <c r="B34" s="25" t="s">
        <v>48</v>
      </c>
      <c r="C34" s="26">
        <f>100*(tests!C34)/(tests!$C$50)</f>
        <v>75</v>
      </c>
      <c r="D34" s="26">
        <f>10+100*(tests!D34)/(tests!$C$50)</f>
        <v>80</v>
      </c>
      <c r="E34" s="26">
        <f>100*(tests!E34)/(tests!$C$50)</f>
        <v>60</v>
      </c>
      <c r="F34" s="26">
        <f>100*(tests!F34)/(tests!$C$50)</f>
        <v>90</v>
      </c>
      <c r="G34" s="26">
        <f>100*(tests!G34)/(tests!$C$50)</f>
        <v>80</v>
      </c>
      <c r="H34" s="26">
        <f>10+100*(tests!H34)/(tests!$C$50)</f>
        <v>75</v>
      </c>
      <c r="I34" s="26">
        <f t="shared" si="0"/>
        <v>80</v>
      </c>
      <c r="J34" s="26">
        <f>(briefs!H34)</f>
        <v>100</v>
      </c>
      <c r="K34" s="29">
        <f>100*(tests!I34)/40</f>
        <v>95</v>
      </c>
      <c r="L34" s="30">
        <f t="shared" si="1"/>
        <v>84.25</v>
      </c>
      <c r="M34" s="27" t="s">
        <v>67</v>
      </c>
    </row>
    <row r="35" spans="1:14" ht="12.75" customHeight="1">
      <c r="A35" s="24"/>
      <c r="B35" s="25" t="s">
        <v>49</v>
      </c>
      <c r="J35" s="26"/>
      <c r="L35" s="30"/>
    </row>
    <row r="36" spans="1:14" ht="12.75" customHeight="1">
      <c r="A36" s="24"/>
      <c r="B36" s="25" t="s">
        <v>50</v>
      </c>
      <c r="C36" s="26">
        <f>100*(tests!C36)/(tests!$C$50)</f>
        <v>45</v>
      </c>
      <c r="D36" s="26">
        <f>10+100*(tests!D36)/(tests!$C$50)</f>
        <v>65</v>
      </c>
      <c r="E36" s="26">
        <f>100*(tests!E36)/(tests!$C$50)</f>
        <v>85</v>
      </c>
      <c r="F36" s="26">
        <f>100*(tests!F36)/(tests!$C$50)</f>
        <v>55</v>
      </c>
      <c r="G36" s="26">
        <f>100*(tests!G36)/(tests!$C$50)</f>
        <v>55</v>
      </c>
      <c r="H36" s="26">
        <f>10+100*(tests!H36)/(tests!$C$50)</f>
        <v>80</v>
      </c>
      <c r="I36" s="26">
        <f t="shared" si="0"/>
        <v>68</v>
      </c>
      <c r="J36" s="26">
        <f>(briefs!H36)</f>
        <v>75</v>
      </c>
      <c r="K36" s="29">
        <f>100*(tests!I36)/40</f>
        <v>97.5</v>
      </c>
      <c r="L36" s="30">
        <f t="shared" si="1"/>
        <v>73.125</v>
      </c>
      <c r="M36" s="27" t="s">
        <v>68</v>
      </c>
    </row>
    <row r="37" spans="1:14" ht="12.75" customHeight="1">
      <c r="A37" s="24"/>
      <c r="B37" s="25" t="s">
        <v>51</v>
      </c>
      <c r="C37" s="26">
        <f>100*(tests!C37)/(tests!$C$50)</f>
        <v>65</v>
      </c>
      <c r="D37" s="26">
        <f>10+100*(tests!D37)/(tests!$C$50)</f>
        <v>70</v>
      </c>
      <c r="E37" s="26">
        <f>100*(tests!E37)/(tests!$C$50)</f>
        <v>75</v>
      </c>
      <c r="F37" s="26">
        <f>100*(tests!F37)/(tests!$C$50)</f>
        <v>85</v>
      </c>
      <c r="G37" s="26">
        <f>100*(tests!G37)/(tests!$C$50)</f>
        <v>0</v>
      </c>
      <c r="H37" s="26">
        <f>10+100*(tests!H37)/(tests!$C$50)</f>
        <v>75</v>
      </c>
      <c r="I37" s="26">
        <f t="shared" si="0"/>
        <v>74</v>
      </c>
      <c r="J37" s="26">
        <f>(briefs!H37)</f>
        <v>100</v>
      </c>
      <c r="K37" s="29">
        <f>100*(tests!I37)/40</f>
        <v>60</v>
      </c>
      <c r="L37" s="30">
        <f t="shared" si="1"/>
        <v>74.5</v>
      </c>
      <c r="M37" s="27" t="s">
        <v>68</v>
      </c>
    </row>
    <row r="38" spans="1:14" ht="12.75" customHeight="1">
      <c r="A38" s="24"/>
      <c r="B38" s="25" t="s">
        <v>52</v>
      </c>
      <c r="C38" s="26">
        <f>100*(tests!C38)/(tests!$C$50)</f>
        <v>90</v>
      </c>
      <c r="D38" s="26">
        <f>10+100*(tests!D38)/(tests!$C$50)</f>
        <v>75</v>
      </c>
      <c r="E38" s="26">
        <f>100*(tests!E38)/(tests!$C$50)</f>
        <v>80</v>
      </c>
      <c r="F38" s="26">
        <f>100*(tests!F38)/(tests!$C$50)</f>
        <v>80</v>
      </c>
      <c r="G38" s="26">
        <f>100*(tests!G38)/(tests!$C$50)</f>
        <v>70</v>
      </c>
      <c r="H38" s="26">
        <f>10+100*(tests!H38)/(tests!$C$50)</f>
        <v>75</v>
      </c>
      <c r="I38" s="26">
        <f t="shared" si="0"/>
        <v>80</v>
      </c>
      <c r="J38" s="26">
        <f>(briefs!H38)</f>
        <v>100</v>
      </c>
      <c r="K38" s="29">
        <f>100*(tests!I38)/40</f>
        <v>87.5</v>
      </c>
      <c r="L38" s="30">
        <f t="shared" si="1"/>
        <v>85.125</v>
      </c>
      <c r="M38" s="27" t="s">
        <v>67</v>
      </c>
      <c r="N38" s="25">
        <v>2</v>
      </c>
    </row>
    <row r="39" spans="1:14" ht="12.75" customHeight="1">
      <c r="A39" s="24"/>
      <c r="B39" s="25" t="s">
        <v>53</v>
      </c>
      <c r="C39" s="26">
        <f>100*(tests!C39)/(tests!$C$50)</f>
        <v>90</v>
      </c>
      <c r="D39" s="26">
        <f>10+100*(tests!D39)/(tests!$C$50)</f>
        <v>70</v>
      </c>
      <c r="E39" s="26">
        <f>100*(tests!E39)/(tests!$C$50)</f>
        <v>70</v>
      </c>
      <c r="F39" s="26">
        <f>100*(tests!F39)/(tests!$C$50)</f>
        <v>65</v>
      </c>
      <c r="G39" s="26">
        <f>100*(tests!G39)/(tests!$C$50)</f>
        <v>50</v>
      </c>
      <c r="H39" s="26">
        <f>10+100*(tests!H39)/(tests!$C$50)</f>
        <v>10</v>
      </c>
      <c r="I39" s="26">
        <f t="shared" si="0"/>
        <v>69</v>
      </c>
      <c r="J39" s="26">
        <f>(briefs!H39)</f>
        <v>75</v>
      </c>
      <c r="K39" s="29">
        <f>100*(tests!I39)/40</f>
        <v>50</v>
      </c>
      <c r="L39" s="30">
        <f t="shared" si="1"/>
        <v>66.75</v>
      </c>
      <c r="M39" s="27" t="s">
        <v>70</v>
      </c>
    </row>
    <row r="40" spans="1:14" ht="12.75" customHeight="1">
      <c r="A40" s="24"/>
      <c r="B40" s="25" t="s">
        <v>54</v>
      </c>
      <c r="C40" s="26">
        <f>100*(tests!C40)/(tests!$C$50)</f>
        <v>95</v>
      </c>
      <c r="D40" s="26">
        <f>10+100*(tests!D40)/(tests!$C$50)</f>
        <v>80</v>
      </c>
      <c r="E40" s="26">
        <f>100*(tests!E40)/(tests!$C$50)</f>
        <v>95</v>
      </c>
      <c r="F40" s="26">
        <f>100*(tests!F40)/(tests!$C$50)</f>
        <v>95</v>
      </c>
      <c r="G40" s="26">
        <f>100*(tests!G40)/(tests!$C$50)</f>
        <v>90</v>
      </c>
      <c r="H40" s="26">
        <f>10+100*(tests!H40)/(tests!$C$50)</f>
        <v>55</v>
      </c>
      <c r="I40" s="26">
        <f t="shared" si="0"/>
        <v>91</v>
      </c>
      <c r="J40" s="26">
        <f>(briefs!H40)</f>
        <v>100</v>
      </c>
      <c r="K40" s="29">
        <f>100*(tests!I40)/40</f>
        <v>80</v>
      </c>
      <c r="L40" s="30">
        <f t="shared" si="1"/>
        <v>92.25</v>
      </c>
      <c r="M40" s="27" t="s">
        <v>66</v>
      </c>
      <c r="N40" s="25">
        <v>2</v>
      </c>
    </row>
    <row r="41" spans="1:14" ht="12.75" customHeight="1">
      <c r="A41" s="24"/>
      <c r="B41" s="25" t="s">
        <v>55</v>
      </c>
      <c r="C41" s="26">
        <f>100*(tests!C41)/(tests!$C$50)</f>
        <v>70</v>
      </c>
      <c r="D41" s="26">
        <f>10+100*(tests!D41)/(tests!$C$50)</f>
        <v>75</v>
      </c>
      <c r="E41" s="26">
        <f>100*(tests!E41)/(tests!$C$50)</f>
        <v>95</v>
      </c>
      <c r="F41" s="26">
        <f>100*(tests!F41)/(tests!$C$50)</f>
        <v>65</v>
      </c>
      <c r="G41" s="26">
        <f>100*(tests!G41)/(tests!$C$50)</f>
        <v>0</v>
      </c>
      <c r="H41" s="26">
        <f>10+100*(tests!H41)/(tests!$C$50)</f>
        <v>75</v>
      </c>
      <c r="I41" s="26">
        <f t="shared" si="0"/>
        <v>76</v>
      </c>
      <c r="J41" s="26">
        <f>(briefs!H41)</f>
        <v>50</v>
      </c>
      <c r="K41" s="29">
        <f>100*(tests!I41)/40</f>
        <v>62.5</v>
      </c>
      <c r="L41" s="30">
        <f t="shared" si="1"/>
        <v>71.375</v>
      </c>
      <c r="M41" s="27" t="s">
        <v>68</v>
      </c>
    </row>
    <row r="42" spans="1:14" ht="12.75" customHeight="1">
      <c r="A42" s="24"/>
      <c r="B42" s="25" t="s">
        <v>56</v>
      </c>
      <c r="C42" s="26">
        <f>100*(tests!C42)/(tests!$C$50)</f>
        <v>75</v>
      </c>
      <c r="D42" s="26">
        <f>10+100*(tests!D42)/(tests!$C$50)</f>
        <v>75</v>
      </c>
      <c r="E42" s="26">
        <f>100*(tests!E42)/(tests!$C$50)</f>
        <v>90</v>
      </c>
      <c r="F42" s="26">
        <f>100*(tests!F42)/(tests!$C$50)</f>
        <v>75</v>
      </c>
      <c r="G42" s="26">
        <f>100*(tests!G42)/(tests!$C$50)</f>
        <v>90</v>
      </c>
      <c r="H42" s="26">
        <f>10+100*(tests!H42)/(tests!$C$50)</f>
        <v>70</v>
      </c>
      <c r="I42" s="26">
        <f t="shared" si="0"/>
        <v>81</v>
      </c>
      <c r="J42" s="26">
        <f>(briefs!H42)</f>
        <v>100</v>
      </c>
      <c r="K42" s="29">
        <f>100*(tests!I42)/40</f>
        <v>72.5</v>
      </c>
      <c r="L42" s="30">
        <f t="shared" si="1"/>
        <v>83.625</v>
      </c>
      <c r="M42" s="27" t="s">
        <v>67</v>
      </c>
      <c r="N42" s="25">
        <v>2</v>
      </c>
    </row>
    <row r="43" spans="1:14" ht="12.75" customHeight="1">
      <c r="A43" s="24"/>
      <c r="B43" s="25" t="s">
        <v>57</v>
      </c>
      <c r="C43" s="26">
        <f>100*(tests!C43)/(tests!$C$50)</f>
        <v>65</v>
      </c>
      <c r="D43" s="26">
        <f>10+100*(tests!D43)/(tests!$C$50)</f>
        <v>65</v>
      </c>
      <c r="E43" s="26">
        <f>100*(tests!E43)/(tests!$C$50)</f>
        <v>80</v>
      </c>
      <c r="F43" s="26">
        <f>100*(tests!F43)/(tests!$C$50)</f>
        <v>85</v>
      </c>
      <c r="G43" s="26">
        <f>100*(tests!G43)/(tests!$C$50)</f>
        <v>70</v>
      </c>
      <c r="H43" s="26">
        <f>10+100*(tests!H43)/(tests!$C$50)</f>
        <v>70</v>
      </c>
      <c r="I43" s="26">
        <f t="shared" si="0"/>
        <v>74</v>
      </c>
      <c r="J43" s="26">
        <f>(briefs!H43)</f>
        <v>75</v>
      </c>
      <c r="K43" s="29">
        <f>100*(tests!I43)/40</f>
        <v>95</v>
      </c>
      <c r="L43" s="30">
        <f t="shared" si="1"/>
        <v>79.25</v>
      </c>
      <c r="M43" s="27" t="s">
        <v>67</v>
      </c>
      <c r="N43" s="25">
        <v>2</v>
      </c>
    </row>
    <row r="44" spans="1:14" ht="12.75" customHeight="1">
      <c r="A44" s="24"/>
      <c r="B44" s="25" t="s">
        <v>58</v>
      </c>
      <c r="C44" s="26">
        <f>100*(tests!C44)/(tests!$C$50)</f>
        <v>75</v>
      </c>
      <c r="D44" s="26">
        <f>10+100*(tests!D44)/(tests!$C$50)</f>
        <v>75</v>
      </c>
      <c r="E44" s="26">
        <f>100*(tests!E44)/(tests!$C$50)</f>
        <v>100</v>
      </c>
      <c r="F44" s="26">
        <f>100*(tests!F44)/(tests!$C$50)</f>
        <v>60</v>
      </c>
      <c r="G44" s="26">
        <f>100*(tests!G44)/(tests!$C$50)</f>
        <v>70</v>
      </c>
      <c r="H44" s="26">
        <f>10+100*(tests!H44)/(tests!$C$50)</f>
        <v>50</v>
      </c>
      <c r="I44" s="26">
        <f t="shared" si="0"/>
        <v>76</v>
      </c>
      <c r="J44" s="26">
        <f>(briefs!H44)</f>
        <v>75</v>
      </c>
      <c r="K44" s="29">
        <f>100*(tests!I44)/40</f>
        <v>92.5</v>
      </c>
      <c r="L44" s="30">
        <f t="shared" si="1"/>
        <v>78.375</v>
      </c>
      <c r="M44" s="27" t="s">
        <v>68</v>
      </c>
    </row>
    <row r="45" spans="1:14" ht="12.75" customHeight="1">
      <c r="A45" s="24"/>
      <c r="B45" s="25" t="s">
        <v>59</v>
      </c>
      <c r="C45" s="26">
        <f>100*(tests!C45)/(tests!$C$50)</f>
        <v>65</v>
      </c>
      <c r="D45" s="26">
        <f>10+100*(tests!D45)/(tests!$C$50)</f>
        <v>70</v>
      </c>
      <c r="E45" s="26">
        <f>100*(tests!E45)/(tests!$C$50)</f>
        <v>65</v>
      </c>
      <c r="F45" s="26">
        <f>100*(tests!F45)/(tests!$C$50)</f>
        <v>60</v>
      </c>
      <c r="G45" s="26">
        <f>100*(tests!G45)/(tests!$C$50)</f>
        <v>85</v>
      </c>
      <c r="H45" s="26">
        <f>10+100*(tests!H45)/(tests!$C$50)</f>
        <v>60</v>
      </c>
      <c r="I45" s="26">
        <f t="shared" si="0"/>
        <v>69</v>
      </c>
      <c r="J45" s="26">
        <f>(briefs!H45)</f>
        <v>100</v>
      </c>
      <c r="K45" s="29">
        <f>100*(tests!I45)/40</f>
        <v>75</v>
      </c>
      <c r="L45" s="30">
        <f t="shared" si="1"/>
        <v>73</v>
      </c>
      <c r="M45" s="27" t="s">
        <v>68</v>
      </c>
    </row>
    <row r="46" spans="1:14" ht="12.75" customHeight="1">
      <c r="A46" s="24"/>
      <c r="B46" s="25" t="s">
        <v>60</v>
      </c>
      <c r="C46" s="26">
        <f>100*(tests!C46)/(tests!$C$50)</f>
        <v>95</v>
      </c>
      <c r="D46" s="26">
        <f>10+100*(tests!D46)/(tests!$C$50)</f>
        <v>85</v>
      </c>
      <c r="E46" s="26">
        <f>100*(tests!E46)/(tests!$C$50)</f>
        <v>95</v>
      </c>
      <c r="F46" s="26">
        <f>100*(tests!F46)/(tests!$C$50)</f>
        <v>95</v>
      </c>
      <c r="G46" s="26">
        <f>100*(tests!G46)/(tests!$C$50)</f>
        <v>100</v>
      </c>
      <c r="H46" s="26">
        <f>10+100*(tests!H46)/(tests!$C$50)</f>
        <v>95</v>
      </c>
      <c r="I46" s="26">
        <f t="shared" si="0"/>
        <v>96</v>
      </c>
      <c r="J46" s="26">
        <f>(briefs!H46)</f>
        <v>87.5</v>
      </c>
      <c r="K46" s="29">
        <f>100*(tests!I46)/40</f>
        <v>97.5</v>
      </c>
      <c r="L46" s="30">
        <f t="shared" si="1"/>
        <v>97.375</v>
      </c>
      <c r="M46" s="27" t="s">
        <v>66</v>
      </c>
      <c r="N46" s="25">
        <v>2</v>
      </c>
    </row>
    <row r="47" spans="1:14" ht="12.75" customHeight="1">
      <c r="A47" s="24"/>
      <c r="B47" s="25" t="s">
        <v>61</v>
      </c>
      <c r="C47" s="26">
        <f>100*(tests!C47)/(tests!$C$50)</f>
        <v>95</v>
      </c>
      <c r="D47" s="26">
        <f>10+100*(tests!D47)/(tests!$C$50)</f>
        <v>70</v>
      </c>
      <c r="E47" s="26">
        <f>100*(tests!E47)/(tests!$C$50)</f>
        <v>100</v>
      </c>
      <c r="F47" s="26">
        <f>100*(tests!F47)/(tests!$C$50)</f>
        <v>75</v>
      </c>
      <c r="G47" s="26">
        <f>100*(tests!G47)/(tests!$C$50)</f>
        <v>60</v>
      </c>
      <c r="H47" s="26">
        <f>10+100*(tests!H47)/(tests!$C$50)</f>
        <v>85</v>
      </c>
      <c r="I47" s="26">
        <f t="shared" si="0"/>
        <v>85</v>
      </c>
      <c r="J47" s="26">
        <f>(briefs!H47)</f>
        <v>87.5</v>
      </c>
      <c r="K47" s="29">
        <f>100*(tests!I47)/40</f>
        <v>90</v>
      </c>
      <c r="L47" s="30">
        <f t="shared" si="1"/>
        <v>88</v>
      </c>
      <c r="M47" s="27" t="s">
        <v>67</v>
      </c>
      <c r="N47" s="25">
        <v>2</v>
      </c>
    </row>
    <row r="48" spans="1:14" ht="15">
      <c r="A48" s="24"/>
      <c r="B48" s="25" t="s">
        <v>62</v>
      </c>
      <c r="C48" s="26">
        <f>100*(tests!C48)/(tests!$C$50)</f>
        <v>85</v>
      </c>
      <c r="D48" s="26">
        <f>10+100*(tests!D48)/(tests!$C$50)</f>
        <v>85</v>
      </c>
      <c r="E48" s="26">
        <f>100*(tests!E48)/(tests!$C$50)</f>
        <v>100</v>
      </c>
      <c r="F48" s="26">
        <f>100*(tests!F48)/(tests!$C$50)</f>
        <v>95</v>
      </c>
      <c r="G48" s="26">
        <f>100*(tests!G48)/(tests!$C$50)</f>
        <v>85</v>
      </c>
      <c r="H48" s="26">
        <f>10+100*(tests!H48)/(tests!$C$50)</f>
        <v>85</v>
      </c>
      <c r="I48" s="26">
        <f t="shared" si="0"/>
        <v>90</v>
      </c>
      <c r="J48" s="26">
        <f>(briefs!H48)</f>
        <v>100</v>
      </c>
      <c r="K48" s="29">
        <f>100*(tests!I48)/40</f>
        <v>97.5</v>
      </c>
      <c r="L48" s="30">
        <f t="shared" si="1"/>
        <v>94.125</v>
      </c>
      <c r="M48" s="27" t="s">
        <v>66</v>
      </c>
      <c r="N48" s="25">
        <v>2</v>
      </c>
    </row>
    <row r="49" spans="1:13" ht="15">
      <c r="A49" s="24"/>
      <c r="B49" s="25" t="s">
        <v>63</v>
      </c>
      <c r="C49" s="26">
        <f>100*(tests!C49)/(tests!$C$50)</f>
        <v>85</v>
      </c>
      <c r="D49" s="26">
        <f>10+100*(tests!D49)/(tests!$C$50)</f>
        <v>65</v>
      </c>
      <c r="E49" s="26">
        <f>100*(tests!E49)/(tests!$C$50)</f>
        <v>80</v>
      </c>
      <c r="F49" s="26">
        <f>100*(tests!F49)/(tests!$C$50)</f>
        <v>75</v>
      </c>
      <c r="G49" s="26">
        <f>100*(tests!G49)/(tests!$C$50)</f>
        <v>70</v>
      </c>
      <c r="H49" s="26">
        <f>10+100*(tests!H49)/(tests!$C$50)</f>
        <v>70</v>
      </c>
      <c r="I49" s="26">
        <f t="shared" si="0"/>
        <v>76</v>
      </c>
      <c r="J49" s="26">
        <f>(briefs!H49)</f>
        <v>50</v>
      </c>
      <c r="K49" s="29">
        <f>100*(tests!I49)/40</f>
        <v>90</v>
      </c>
      <c r="L49" s="30">
        <f t="shared" si="1"/>
        <v>75.5</v>
      </c>
      <c r="M49" s="27" t="s">
        <v>68</v>
      </c>
    </row>
  </sheetData>
  <phoneticPr fontId="0" type="noConversion"/>
  <pageMargins left="0.75" right="0.75" top="1" bottom="1" header="0.5" footer="0.5"/>
  <pageSetup orientation="landscape" r:id="rId1"/>
  <headerFooter alignWithMargins="0"/>
  <ignoredErrors>
    <ignoredError sqref="L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I50"/>
  <sheetViews>
    <sheetView workbookViewId="0">
      <pane xSplit="1" topLeftCell="B1" activePane="topRight" state="frozen"/>
      <selection activeCell="A4" sqref="A4"/>
      <selection pane="topRight" sqref="A1:A1048576"/>
    </sheetView>
  </sheetViews>
  <sheetFormatPr defaultRowHeight="12.75"/>
  <cols>
    <col min="1" max="1" width="28.28515625" customWidth="1"/>
    <col min="2" max="2" width="14.85546875" style="1" customWidth="1"/>
    <col min="3" max="9" width="9.140625" style="1"/>
  </cols>
  <sheetData>
    <row r="1" spans="1:9" s="17" customFormat="1" ht="14.25" thickTop="1" thickBot="1">
      <c r="A1" s="14"/>
      <c r="B1" s="15" t="s">
        <v>0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16" t="s">
        <v>11</v>
      </c>
    </row>
    <row r="2" spans="1:9" ht="16.5" customHeight="1">
      <c r="A2" s="8"/>
      <c r="B2" s="10" t="s">
        <v>16</v>
      </c>
      <c r="C2" s="2">
        <v>19</v>
      </c>
      <c r="D2" s="6">
        <v>18</v>
      </c>
      <c r="E2" s="2">
        <v>18</v>
      </c>
      <c r="F2" s="2">
        <v>19</v>
      </c>
      <c r="G2" s="2">
        <v>16</v>
      </c>
      <c r="H2" s="2">
        <v>18</v>
      </c>
      <c r="I2" s="2">
        <v>37</v>
      </c>
    </row>
    <row r="3" spans="1:9" ht="16.5" customHeight="1">
      <c r="A3" s="8"/>
      <c r="B3" s="10" t="s">
        <v>17</v>
      </c>
      <c r="C3" s="2">
        <v>16</v>
      </c>
      <c r="D3" s="2">
        <v>17</v>
      </c>
      <c r="E3" s="2">
        <v>14</v>
      </c>
      <c r="F3" s="2">
        <v>20</v>
      </c>
      <c r="G3" s="2">
        <v>15</v>
      </c>
      <c r="H3" s="2">
        <v>13</v>
      </c>
      <c r="I3" s="2">
        <v>34</v>
      </c>
    </row>
    <row r="4" spans="1:9" ht="16.5" customHeight="1">
      <c r="A4" s="8"/>
      <c r="B4" s="10" t="s">
        <v>18</v>
      </c>
      <c r="C4" s="2">
        <v>13</v>
      </c>
      <c r="D4" s="2">
        <v>12</v>
      </c>
      <c r="E4" s="2">
        <v>12</v>
      </c>
      <c r="F4" s="2">
        <v>10</v>
      </c>
      <c r="G4" s="2">
        <v>11</v>
      </c>
      <c r="H4" s="2">
        <v>15</v>
      </c>
      <c r="I4" s="2">
        <v>29</v>
      </c>
    </row>
    <row r="5" spans="1:9" ht="16.5" customHeight="1">
      <c r="A5" s="8"/>
      <c r="B5" s="10" t="s">
        <v>19</v>
      </c>
      <c r="C5" s="2">
        <v>19</v>
      </c>
      <c r="D5" s="2">
        <v>9</v>
      </c>
      <c r="E5" s="2">
        <v>16</v>
      </c>
      <c r="F5" s="2">
        <v>13</v>
      </c>
      <c r="G5" s="2">
        <v>15</v>
      </c>
      <c r="H5" s="2">
        <v>11</v>
      </c>
      <c r="I5" s="2">
        <v>40</v>
      </c>
    </row>
    <row r="6" spans="1:9" ht="16.5" customHeight="1">
      <c r="A6" s="8"/>
      <c r="B6" s="10" t="s">
        <v>20</v>
      </c>
      <c r="C6" s="2">
        <v>20</v>
      </c>
      <c r="D6" s="2">
        <v>13</v>
      </c>
      <c r="E6" s="2">
        <v>19</v>
      </c>
      <c r="F6" s="2">
        <v>16</v>
      </c>
      <c r="G6" s="2">
        <v>16</v>
      </c>
      <c r="H6" s="2">
        <v>15</v>
      </c>
      <c r="I6" s="2">
        <v>33</v>
      </c>
    </row>
    <row r="7" spans="1:9" ht="16.5" customHeight="1">
      <c r="A7" s="8"/>
      <c r="B7" s="10" t="s">
        <v>21</v>
      </c>
      <c r="C7" s="2">
        <v>18</v>
      </c>
      <c r="D7" s="2">
        <v>11</v>
      </c>
      <c r="E7" s="2">
        <v>19</v>
      </c>
      <c r="F7" s="2">
        <v>15</v>
      </c>
      <c r="G7" s="2">
        <v>15</v>
      </c>
      <c r="H7" s="2">
        <v>11</v>
      </c>
      <c r="I7" s="2">
        <v>38</v>
      </c>
    </row>
    <row r="8" spans="1:9" ht="16.5" customHeight="1">
      <c r="A8" s="8"/>
      <c r="B8" s="10" t="s">
        <v>22</v>
      </c>
      <c r="C8" s="2">
        <v>14</v>
      </c>
      <c r="D8" s="2">
        <v>13</v>
      </c>
      <c r="E8" s="2">
        <v>18</v>
      </c>
      <c r="F8" s="2">
        <v>14</v>
      </c>
      <c r="G8" s="2">
        <v>15</v>
      </c>
      <c r="H8" s="2">
        <v>7</v>
      </c>
      <c r="I8" s="2">
        <v>32</v>
      </c>
    </row>
    <row r="9" spans="1:9" ht="16.5" customHeight="1">
      <c r="A9" s="8"/>
      <c r="B9" s="10" t="s">
        <v>23</v>
      </c>
      <c r="C9" s="2">
        <v>17</v>
      </c>
      <c r="D9" s="2">
        <v>13</v>
      </c>
      <c r="E9" s="2">
        <v>13</v>
      </c>
      <c r="F9" s="2">
        <v>17</v>
      </c>
      <c r="G9" s="2">
        <v>12</v>
      </c>
      <c r="H9" s="2">
        <v>12</v>
      </c>
      <c r="I9" s="2">
        <v>35</v>
      </c>
    </row>
    <row r="10" spans="1:9" ht="16.5" customHeight="1">
      <c r="A10" s="8"/>
      <c r="B10" s="10" t="s">
        <v>24</v>
      </c>
      <c r="C10" s="2">
        <v>18</v>
      </c>
      <c r="D10" s="2">
        <v>12</v>
      </c>
      <c r="E10" s="2">
        <v>19</v>
      </c>
      <c r="F10" s="2">
        <v>15</v>
      </c>
      <c r="G10" s="2">
        <v>0</v>
      </c>
      <c r="H10" s="2">
        <v>11</v>
      </c>
      <c r="I10" s="2">
        <v>31</v>
      </c>
    </row>
    <row r="11" spans="1:9" ht="16.5" customHeight="1">
      <c r="A11" s="8"/>
      <c r="B11" s="10" t="s">
        <v>25</v>
      </c>
      <c r="C11" s="2">
        <v>17</v>
      </c>
      <c r="D11" s="2">
        <v>12</v>
      </c>
      <c r="E11" s="2">
        <v>15</v>
      </c>
      <c r="F11" s="2">
        <v>16</v>
      </c>
      <c r="G11" s="2">
        <v>16</v>
      </c>
      <c r="H11" s="2">
        <v>10</v>
      </c>
      <c r="I11" s="2">
        <v>28</v>
      </c>
    </row>
    <row r="12" spans="1:9" ht="16.5" customHeight="1">
      <c r="A12" s="8"/>
      <c r="B12" s="10" t="s">
        <v>26</v>
      </c>
      <c r="C12" s="2">
        <v>18</v>
      </c>
      <c r="D12" s="2">
        <v>17</v>
      </c>
      <c r="E12" s="2">
        <v>19</v>
      </c>
      <c r="F12" s="2">
        <v>18</v>
      </c>
      <c r="G12" s="2">
        <v>0</v>
      </c>
      <c r="H12" s="2">
        <v>15</v>
      </c>
      <c r="I12" s="2">
        <v>31</v>
      </c>
    </row>
    <row r="13" spans="1:9" ht="16.5" customHeight="1">
      <c r="A13" s="8"/>
      <c r="B13" s="10" t="s">
        <v>27</v>
      </c>
      <c r="C13" s="2">
        <v>7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/>
    </row>
    <row r="14" spans="1:9" ht="16.5" customHeight="1">
      <c r="A14" s="8"/>
      <c r="B14" s="10" t="s">
        <v>28</v>
      </c>
      <c r="C14" s="2">
        <v>18</v>
      </c>
      <c r="D14" s="2">
        <v>11</v>
      </c>
      <c r="E14" s="2">
        <v>15</v>
      </c>
      <c r="F14" s="2">
        <v>12</v>
      </c>
      <c r="G14" s="2">
        <v>13</v>
      </c>
      <c r="H14" s="2">
        <v>12</v>
      </c>
      <c r="I14" s="2">
        <v>31</v>
      </c>
    </row>
    <row r="15" spans="1:9" ht="16.5" customHeight="1">
      <c r="A15" s="8"/>
      <c r="B15" s="10" t="s">
        <v>29</v>
      </c>
      <c r="C15" s="2">
        <v>19</v>
      </c>
      <c r="D15" s="2">
        <v>13</v>
      </c>
      <c r="E15" s="2">
        <v>20</v>
      </c>
      <c r="F15" s="2">
        <v>17</v>
      </c>
      <c r="G15" s="2">
        <v>18</v>
      </c>
      <c r="H15" s="2">
        <v>14</v>
      </c>
      <c r="I15" s="2">
        <v>37</v>
      </c>
    </row>
    <row r="16" spans="1:9" ht="16.5" customHeight="1">
      <c r="A16" s="8"/>
      <c r="B16" s="10" t="s">
        <v>30</v>
      </c>
      <c r="C16" s="2">
        <v>19</v>
      </c>
      <c r="D16" s="2">
        <v>14</v>
      </c>
      <c r="E16" s="2">
        <v>15</v>
      </c>
      <c r="F16" s="2">
        <v>0</v>
      </c>
      <c r="G16" s="2">
        <v>0</v>
      </c>
      <c r="H16" s="2">
        <v>0</v>
      </c>
      <c r="I16" s="2">
        <v>36</v>
      </c>
    </row>
    <row r="17" spans="1:9" ht="16.5" customHeight="1">
      <c r="A17" s="8"/>
      <c r="B17" s="10" t="s">
        <v>31</v>
      </c>
      <c r="C17" s="2">
        <v>11</v>
      </c>
      <c r="D17" s="2">
        <v>12</v>
      </c>
      <c r="E17" s="2">
        <v>0</v>
      </c>
      <c r="F17" s="2">
        <v>0</v>
      </c>
      <c r="G17" s="2">
        <v>10</v>
      </c>
      <c r="H17" s="2">
        <v>4</v>
      </c>
      <c r="I17" s="2">
        <v>19</v>
      </c>
    </row>
    <row r="18" spans="1:9" ht="16.5" customHeight="1">
      <c r="A18" s="8"/>
      <c r="B18" s="10" t="s">
        <v>32</v>
      </c>
      <c r="C18" s="2">
        <v>15</v>
      </c>
      <c r="D18" s="2">
        <v>13</v>
      </c>
      <c r="E18" s="2">
        <v>19</v>
      </c>
      <c r="F18" s="2">
        <v>17</v>
      </c>
      <c r="G18" s="2">
        <v>13</v>
      </c>
      <c r="H18" s="2">
        <v>12</v>
      </c>
      <c r="I18" s="2">
        <v>38</v>
      </c>
    </row>
    <row r="19" spans="1:9" ht="16.5" customHeight="1">
      <c r="A19" s="8"/>
      <c r="B19" s="10" t="s">
        <v>33</v>
      </c>
      <c r="C19" s="2">
        <v>15</v>
      </c>
      <c r="D19" s="2">
        <v>14</v>
      </c>
      <c r="E19" s="2">
        <v>18</v>
      </c>
      <c r="F19" s="2">
        <v>17</v>
      </c>
      <c r="G19" s="2">
        <v>13</v>
      </c>
      <c r="H19" s="2">
        <v>10</v>
      </c>
      <c r="I19" s="2">
        <v>27</v>
      </c>
    </row>
    <row r="20" spans="1:9" ht="16.5" customHeight="1">
      <c r="A20" s="8"/>
      <c r="B20" s="10" t="s">
        <v>34</v>
      </c>
      <c r="C20" s="2">
        <v>16</v>
      </c>
      <c r="D20" s="2">
        <v>14</v>
      </c>
      <c r="E20" s="2">
        <v>19</v>
      </c>
      <c r="F20" s="2">
        <v>15</v>
      </c>
      <c r="G20" s="2">
        <v>12</v>
      </c>
      <c r="H20" s="2">
        <v>8</v>
      </c>
      <c r="I20" s="2">
        <v>37</v>
      </c>
    </row>
    <row r="21" spans="1:9" ht="16.5" customHeight="1">
      <c r="A21" s="8"/>
      <c r="B21" s="10" t="s">
        <v>35</v>
      </c>
      <c r="C21" s="2">
        <v>16</v>
      </c>
      <c r="D21" s="2">
        <v>0</v>
      </c>
      <c r="E21" s="2">
        <v>9</v>
      </c>
      <c r="F21" s="2">
        <v>7</v>
      </c>
      <c r="G21" s="2">
        <v>9</v>
      </c>
      <c r="H21" s="2">
        <v>12</v>
      </c>
      <c r="I21" s="2">
        <v>20</v>
      </c>
    </row>
    <row r="22" spans="1:9" ht="16.5" customHeight="1">
      <c r="A22" s="8"/>
      <c r="B22" s="10" t="s">
        <v>36</v>
      </c>
      <c r="C22" s="2">
        <v>13</v>
      </c>
      <c r="D22" s="2">
        <v>12</v>
      </c>
      <c r="E22" s="2">
        <v>13</v>
      </c>
      <c r="F22" s="2">
        <v>8</v>
      </c>
      <c r="G22" s="2">
        <v>11</v>
      </c>
      <c r="H22" s="2">
        <v>14</v>
      </c>
      <c r="I22" s="2">
        <v>35</v>
      </c>
    </row>
    <row r="23" spans="1:9" ht="16.5" customHeight="1">
      <c r="A23" s="8"/>
      <c r="B23" s="10" t="s">
        <v>37</v>
      </c>
      <c r="C23" s="2">
        <v>16</v>
      </c>
      <c r="D23" s="2">
        <v>6</v>
      </c>
      <c r="E23" s="2">
        <v>12</v>
      </c>
      <c r="F23" s="2">
        <v>11</v>
      </c>
      <c r="G23" s="2">
        <v>10</v>
      </c>
      <c r="H23" s="2">
        <v>12</v>
      </c>
      <c r="I23" s="2">
        <v>23</v>
      </c>
    </row>
    <row r="24" spans="1:9" ht="16.5" customHeight="1">
      <c r="A24" s="8"/>
      <c r="B24" s="10" t="s">
        <v>38</v>
      </c>
      <c r="C24" s="2">
        <v>16</v>
      </c>
      <c r="D24" s="2">
        <v>14</v>
      </c>
      <c r="E24" s="2">
        <v>18</v>
      </c>
      <c r="F24" s="2">
        <v>20</v>
      </c>
      <c r="G24" s="2">
        <v>15</v>
      </c>
      <c r="H24" s="2">
        <v>15</v>
      </c>
      <c r="I24" s="2">
        <v>39</v>
      </c>
    </row>
    <row r="25" spans="1:9" ht="16.5" customHeight="1">
      <c r="A25" s="8"/>
      <c r="B25" s="10" t="s">
        <v>39</v>
      </c>
      <c r="C25" s="2">
        <v>17</v>
      </c>
      <c r="D25" s="2">
        <v>13</v>
      </c>
      <c r="E25" s="2">
        <v>12</v>
      </c>
      <c r="F25" s="2">
        <v>17</v>
      </c>
      <c r="G25" s="2">
        <v>8</v>
      </c>
      <c r="H25" s="2">
        <v>13</v>
      </c>
      <c r="I25" s="2">
        <v>35</v>
      </c>
    </row>
    <row r="26" spans="1:9" ht="16.5" customHeight="1">
      <c r="A26" s="8"/>
      <c r="B26" s="10" t="s">
        <v>40</v>
      </c>
      <c r="C26" s="2">
        <v>17</v>
      </c>
      <c r="D26" s="2">
        <v>19</v>
      </c>
      <c r="E26" s="2">
        <v>20</v>
      </c>
      <c r="F26" s="2">
        <v>20</v>
      </c>
      <c r="G26" s="2">
        <v>16</v>
      </c>
      <c r="H26" s="2">
        <v>11</v>
      </c>
      <c r="I26" s="2">
        <v>35</v>
      </c>
    </row>
    <row r="27" spans="1:9" ht="16.5" customHeight="1">
      <c r="A27" s="8"/>
      <c r="B27" s="10" t="s">
        <v>41</v>
      </c>
      <c r="C27" s="2">
        <v>16</v>
      </c>
      <c r="D27" s="2">
        <v>14</v>
      </c>
      <c r="E27" s="2">
        <v>18</v>
      </c>
      <c r="F27" s="2">
        <v>16</v>
      </c>
      <c r="G27" s="2">
        <v>13</v>
      </c>
      <c r="H27" s="2">
        <v>16</v>
      </c>
      <c r="I27" s="2">
        <v>36</v>
      </c>
    </row>
    <row r="28" spans="1:9" ht="16.5" customHeight="1">
      <c r="A28" s="8"/>
      <c r="B28" s="10" t="s">
        <v>42</v>
      </c>
      <c r="C28" s="2">
        <v>11</v>
      </c>
      <c r="D28" s="2">
        <v>11</v>
      </c>
      <c r="E28" s="2">
        <v>18</v>
      </c>
      <c r="F28" s="2">
        <v>14</v>
      </c>
      <c r="G28" s="2">
        <v>11</v>
      </c>
      <c r="H28" s="2">
        <v>12</v>
      </c>
      <c r="I28" s="2">
        <v>37</v>
      </c>
    </row>
    <row r="29" spans="1:9" ht="16.5" customHeight="1">
      <c r="A29" s="8"/>
      <c r="B29" s="10" t="s">
        <v>43</v>
      </c>
      <c r="C29" s="2">
        <v>16</v>
      </c>
      <c r="D29" s="2">
        <v>13</v>
      </c>
      <c r="E29" s="2">
        <v>14</v>
      </c>
      <c r="F29" s="2">
        <v>7</v>
      </c>
      <c r="G29" s="2">
        <v>14</v>
      </c>
      <c r="H29" s="2">
        <v>11</v>
      </c>
      <c r="I29" s="2">
        <v>30</v>
      </c>
    </row>
    <row r="30" spans="1:9" ht="16.5" customHeight="1">
      <c r="A30" s="8"/>
      <c r="B30" s="10" t="s">
        <v>44</v>
      </c>
      <c r="C30" s="2">
        <v>19</v>
      </c>
      <c r="D30" s="2">
        <v>18</v>
      </c>
      <c r="E30" s="2">
        <v>20</v>
      </c>
      <c r="F30" s="2">
        <v>20</v>
      </c>
      <c r="G30" s="2">
        <v>19</v>
      </c>
      <c r="H30" s="2">
        <v>12</v>
      </c>
      <c r="I30" s="2">
        <v>38</v>
      </c>
    </row>
    <row r="31" spans="1:9" ht="16.5" customHeight="1">
      <c r="A31" s="8"/>
      <c r="B31" s="10" t="s">
        <v>45</v>
      </c>
      <c r="C31" s="2">
        <v>15</v>
      </c>
      <c r="D31" s="2">
        <v>10</v>
      </c>
      <c r="E31" s="2">
        <v>16</v>
      </c>
      <c r="F31" s="2">
        <v>15</v>
      </c>
      <c r="G31" s="2">
        <v>16</v>
      </c>
      <c r="H31" s="2">
        <v>11</v>
      </c>
      <c r="I31" s="2">
        <v>40</v>
      </c>
    </row>
    <row r="32" spans="1:9" ht="16.5" customHeight="1">
      <c r="A32" s="8"/>
      <c r="B32" s="10" t="s">
        <v>46</v>
      </c>
      <c r="C32" s="2">
        <v>15</v>
      </c>
      <c r="D32" s="2">
        <v>11</v>
      </c>
      <c r="E32" s="2">
        <v>17</v>
      </c>
      <c r="F32" s="2">
        <v>9</v>
      </c>
      <c r="G32" s="2">
        <v>9</v>
      </c>
      <c r="H32" s="2">
        <v>9</v>
      </c>
      <c r="I32" s="2">
        <v>36</v>
      </c>
    </row>
    <row r="33" spans="1:9" ht="16.5" customHeight="1">
      <c r="A33" s="8"/>
      <c r="B33" s="10" t="s">
        <v>47</v>
      </c>
      <c r="C33" s="2">
        <v>16</v>
      </c>
      <c r="D33" s="2">
        <v>12</v>
      </c>
      <c r="E33" s="2">
        <v>18</v>
      </c>
      <c r="F33" s="2">
        <v>20</v>
      </c>
      <c r="G33" s="2">
        <v>16</v>
      </c>
      <c r="H33" s="2">
        <v>15</v>
      </c>
      <c r="I33" s="2">
        <v>36</v>
      </c>
    </row>
    <row r="34" spans="1:9" ht="16.5" customHeight="1">
      <c r="A34" s="8"/>
      <c r="B34" s="10" t="s">
        <v>48</v>
      </c>
      <c r="C34" s="2">
        <v>15</v>
      </c>
      <c r="D34" s="2">
        <v>14</v>
      </c>
      <c r="E34" s="2">
        <v>12</v>
      </c>
      <c r="F34" s="2">
        <v>18</v>
      </c>
      <c r="G34" s="2">
        <v>16</v>
      </c>
      <c r="H34" s="2">
        <v>13</v>
      </c>
      <c r="I34" s="2">
        <v>38</v>
      </c>
    </row>
    <row r="35" spans="1:9" ht="16.5" customHeight="1">
      <c r="A35" s="8"/>
      <c r="B35" s="10" t="s">
        <v>49</v>
      </c>
      <c r="C35" s="2"/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/>
    </row>
    <row r="36" spans="1:9" ht="16.5" customHeight="1">
      <c r="A36" s="8"/>
      <c r="B36" s="10" t="s">
        <v>50</v>
      </c>
      <c r="C36" s="2">
        <v>9</v>
      </c>
      <c r="D36" s="2">
        <v>11</v>
      </c>
      <c r="E36" s="2">
        <v>17</v>
      </c>
      <c r="F36" s="2">
        <v>11</v>
      </c>
      <c r="G36" s="2">
        <v>11</v>
      </c>
      <c r="H36" s="2">
        <v>14</v>
      </c>
      <c r="I36" s="2">
        <v>39</v>
      </c>
    </row>
    <row r="37" spans="1:9" ht="16.5" customHeight="1">
      <c r="A37" s="8"/>
      <c r="B37" s="10" t="s">
        <v>51</v>
      </c>
      <c r="C37" s="2">
        <v>13</v>
      </c>
      <c r="D37" s="2">
        <v>12</v>
      </c>
      <c r="E37" s="2">
        <v>15</v>
      </c>
      <c r="F37" s="2">
        <v>17</v>
      </c>
      <c r="G37" s="2">
        <v>0</v>
      </c>
      <c r="H37" s="2">
        <v>13</v>
      </c>
      <c r="I37" s="2">
        <v>24</v>
      </c>
    </row>
    <row r="38" spans="1:9" ht="16.5" customHeight="1">
      <c r="A38" s="8"/>
      <c r="B38" s="10" t="s">
        <v>52</v>
      </c>
      <c r="C38" s="2">
        <v>18</v>
      </c>
      <c r="D38" s="2">
        <v>13</v>
      </c>
      <c r="E38" s="2">
        <v>16</v>
      </c>
      <c r="F38" s="2">
        <v>16</v>
      </c>
      <c r="G38" s="2">
        <v>14</v>
      </c>
      <c r="H38" s="2">
        <v>13</v>
      </c>
      <c r="I38" s="2">
        <v>35</v>
      </c>
    </row>
    <row r="39" spans="1:9" ht="16.5" customHeight="1">
      <c r="A39" s="8"/>
      <c r="B39" s="10" t="s">
        <v>53</v>
      </c>
      <c r="C39" s="2">
        <v>18</v>
      </c>
      <c r="D39" s="2">
        <v>12</v>
      </c>
      <c r="E39" s="2">
        <v>14</v>
      </c>
      <c r="F39" s="2">
        <v>13</v>
      </c>
      <c r="G39" s="2">
        <v>10</v>
      </c>
      <c r="H39" s="2">
        <v>0</v>
      </c>
      <c r="I39" s="2">
        <v>20</v>
      </c>
    </row>
    <row r="40" spans="1:9" ht="16.5" customHeight="1">
      <c r="A40" s="8"/>
      <c r="B40" s="10" t="s">
        <v>54</v>
      </c>
      <c r="C40" s="2">
        <v>19</v>
      </c>
      <c r="D40" s="2">
        <v>14</v>
      </c>
      <c r="E40" s="2">
        <v>19</v>
      </c>
      <c r="F40" s="2">
        <v>19</v>
      </c>
      <c r="G40" s="2">
        <v>18</v>
      </c>
      <c r="H40" s="2">
        <v>9</v>
      </c>
      <c r="I40" s="2">
        <v>32</v>
      </c>
    </row>
    <row r="41" spans="1:9" ht="16.5" customHeight="1">
      <c r="A41" s="8"/>
      <c r="B41" s="10" t="s">
        <v>55</v>
      </c>
      <c r="C41" s="2">
        <v>14</v>
      </c>
      <c r="D41" s="2">
        <v>13</v>
      </c>
      <c r="E41" s="2">
        <v>19</v>
      </c>
      <c r="F41" s="2">
        <v>13</v>
      </c>
      <c r="G41" s="2">
        <v>0</v>
      </c>
      <c r="H41" s="2">
        <v>13</v>
      </c>
      <c r="I41" s="2">
        <v>25</v>
      </c>
    </row>
    <row r="42" spans="1:9" ht="16.5" customHeight="1">
      <c r="A42" s="8"/>
      <c r="B42" s="10" t="s">
        <v>56</v>
      </c>
      <c r="C42" s="2">
        <v>15</v>
      </c>
      <c r="D42" s="2">
        <v>13</v>
      </c>
      <c r="E42" s="2">
        <v>18</v>
      </c>
      <c r="F42" s="2">
        <v>15</v>
      </c>
      <c r="G42" s="2">
        <v>18</v>
      </c>
      <c r="H42" s="2">
        <v>12</v>
      </c>
      <c r="I42" s="2">
        <v>29</v>
      </c>
    </row>
    <row r="43" spans="1:9" ht="16.5" customHeight="1">
      <c r="A43" s="8"/>
      <c r="B43" s="10" t="s">
        <v>57</v>
      </c>
      <c r="C43" s="2">
        <v>13</v>
      </c>
      <c r="D43" s="2">
        <v>11</v>
      </c>
      <c r="E43" s="2">
        <v>16</v>
      </c>
      <c r="F43" s="2">
        <v>17</v>
      </c>
      <c r="G43" s="2">
        <v>14</v>
      </c>
      <c r="H43" s="2">
        <v>12</v>
      </c>
      <c r="I43" s="2">
        <v>38</v>
      </c>
    </row>
    <row r="44" spans="1:9" ht="16.5" customHeight="1">
      <c r="A44" s="8"/>
      <c r="B44" s="10" t="s">
        <v>58</v>
      </c>
      <c r="C44" s="2">
        <v>15</v>
      </c>
      <c r="D44" s="2">
        <v>13</v>
      </c>
      <c r="E44" s="2">
        <v>20</v>
      </c>
      <c r="F44" s="2">
        <v>12</v>
      </c>
      <c r="G44" s="2">
        <v>14</v>
      </c>
      <c r="H44" s="2">
        <v>8</v>
      </c>
      <c r="I44" s="2">
        <v>37</v>
      </c>
    </row>
    <row r="45" spans="1:9" ht="15.75" customHeight="1">
      <c r="A45" s="8"/>
      <c r="B45" s="10" t="s">
        <v>59</v>
      </c>
      <c r="C45" s="2">
        <v>13</v>
      </c>
      <c r="D45" s="2">
        <v>12</v>
      </c>
      <c r="E45" s="2">
        <v>13</v>
      </c>
      <c r="F45" s="2">
        <v>12</v>
      </c>
      <c r="G45" s="2">
        <v>17</v>
      </c>
      <c r="H45" s="2">
        <v>10</v>
      </c>
      <c r="I45" s="2">
        <v>30</v>
      </c>
    </row>
    <row r="46" spans="1:9" s="7" customFormat="1" ht="16.5" customHeight="1">
      <c r="A46" s="11"/>
      <c r="B46" s="10" t="s">
        <v>60</v>
      </c>
      <c r="C46" s="6">
        <v>19</v>
      </c>
      <c r="D46" s="6">
        <v>15</v>
      </c>
      <c r="E46" s="6">
        <v>19</v>
      </c>
      <c r="F46" s="6">
        <v>19</v>
      </c>
      <c r="G46" s="6">
        <v>20</v>
      </c>
      <c r="H46" s="2">
        <v>17</v>
      </c>
      <c r="I46" s="6">
        <v>39</v>
      </c>
    </row>
    <row r="47" spans="1:9" ht="17.25" customHeight="1">
      <c r="A47" s="8"/>
      <c r="B47" s="10" t="s">
        <v>61</v>
      </c>
      <c r="C47" s="2">
        <v>19</v>
      </c>
      <c r="D47" s="6">
        <v>12</v>
      </c>
      <c r="E47" s="6">
        <v>20</v>
      </c>
      <c r="F47" s="1">
        <v>15</v>
      </c>
      <c r="G47" s="1">
        <v>12</v>
      </c>
      <c r="H47" s="2">
        <v>15</v>
      </c>
      <c r="I47" s="1">
        <v>36</v>
      </c>
    </row>
    <row r="48" spans="1:9" ht="17.25" customHeight="1">
      <c r="A48" s="8"/>
      <c r="B48" s="10" t="s">
        <v>62</v>
      </c>
      <c r="C48" s="2">
        <v>17</v>
      </c>
      <c r="D48" s="6">
        <v>15</v>
      </c>
      <c r="E48" s="6">
        <v>20</v>
      </c>
      <c r="F48" s="1">
        <v>19</v>
      </c>
      <c r="G48" s="1">
        <v>17</v>
      </c>
      <c r="H48" s="2">
        <v>15</v>
      </c>
      <c r="I48" s="1">
        <v>39</v>
      </c>
    </row>
    <row r="49" spans="1:9" ht="17.25" customHeight="1">
      <c r="A49" s="8"/>
      <c r="B49" s="10" t="s">
        <v>63</v>
      </c>
      <c r="C49" s="2">
        <v>17</v>
      </c>
      <c r="D49" s="6">
        <v>11</v>
      </c>
      <c r="E49" s="6">
        <v>16</v>
      </c>
      <c r="F49" s="1">
        <v>15</v>
      </c>
      <c r="G49" s="1">
        <v>14</v>
      </c>
      <c r="H49" s="2">
        <v>12</v>
      </c>
      <c r="I49" s="1">
        <v>36</v>
      </c>
    </row>
    <row r="50" spans="1:9" ht="17.25" customHeight="1">
      <c r="A50" s="12"/>
      <c r="C50" s="2">
        <v>20</v>
      </c>
      <c r="D50" s="6">
        <v>20</v>
      </c>
      <c r="E50" s="1">
        <v>20</v>
      </c>
      <c r="F50" s="1">
        <v>20</v>
      </c>
      <c r="G50" s="1">
        <v>20</v>
      </c>
      <c r="H50" s="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briefs</vt:lpstr>
      <vt:lpstr>main</vt:lpstr>
      <vt:lpstr>tests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Network and Computing Support</cp:lastModifiedBy>
  <cp:lastPrinted>2007-05-10T15:06:17Z</cp:lastPrinted>
  <dcterms:created xsi:type="dcterms:W3CDTF">2005-01-31T19:00:07Z</dcterms:created>
  <dcterms:modified xsi:type="dcterms:W3CDTF">2012-05-07T16:46:18Z</dcterms:modified>
</cp:coreProperties>
</file>